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uxmorgan/Desktop/Maisons MAG/Access/"/>
    </mc:Choice>
  </mc:AlternateContent>
  <xr:revisionPtr revIDLastSave="0" documentId="13_ncr:1_{E91B0D53-700F-564C-99EE-C2947FA1D644}" xr6:coauthVersionLast="47" xr6:coauthVersionMax="47" xr10:uidLastSave="{00000000-0000-0000-0000-000000000000}"/>
  <bookViews>
    <workbookView xWindow="0" yWindow="760" windowWidth="34560" windowHeight="19720" xr2:uid="{DB4FFA29-F8EC-3846-A2D1-65803B217849}"/>
  </bookViews>
  <sheets>
    <sheet name="Prix" sheetId="1" r:id="rId1"/>
    <sheet name="Prestations" sheetId="2" r:id="rId2"/>
    <sheet name="Tableau clients" sheetId="3" r:id="rId3"/>
    <sheet name="Tableau partenaires" sheetId="4" r:id="rId4"/>
  </sheets>
  <definedNames>
    <definedName name="_xlnm.Print_Area" localSheetId="0">Prix!$A$1:$K$26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4" l="1"/>
  <c r="T20" i="4"/>
  <c r="P20" i="4"/>
  <c r="O20" i="4"/>
  <c r="N20" i="4"/>
  <c r="M20" i="4"/>
  <c r="L20" i="4"/>
  <c r="K20" i="4"/>
  <c r="E20" i="4"/>
  <c r="F20" i="4" s="1"/>
  <c r="D20" i="4"/>
  <c r="T19" i="4"/>
  <c r="P19" i="4"/>
  <c r="N19" i="4"/>
  <c r="M19" i="4"/>
  <c r="L19" i="4"/>
  <c r="K19" i="4"/>
  <c r="E19" i="4"/>
  <c r="F19" i="4" s="1"/>
  <c r="D19" i="4"/>
  <c r="T17" i="4"/>
  <c r="P17" i="4"/>
  <c r="N17" i="4"/>
  <c r="M17" i="4"/>
  <c r="L17" i="4"/>
  <c r="K17" i="4"/>
  <c r="E17" i="4"/>
  <c r="F17" i="4" s="1"/>
  <c r="D17" i="4"/>
  <c r="T16" i="4"/>
  <c r="P16" i="4"/>
  <c r="N16" i="4"/>
  <c r="M16" i="4"/>
  <c r="L16" i="4"/>
  <c r="K16" i="4"/>
  <c r="E16" i="4"/>
  <c r="F16" i="4" s="1"/>
  <c r="D16" i="4"/>
  <c r="T15" i="4"/>
  <c r="P15" i="4"/>
  <c r="O15" i="4"/>
  <c r="N15" i="4"/>
  <c r="M15" i="4"/>
  <c r="L15" i="4"/>
  <c r="K15" i="4"/>
  <c r="E15" i="4"/>
  <c r="F15" i="4" s="1"/>
  <c r="D15" i="4"/>
  <c r="T13" i="4"/>
  <c r="P13" i="4"/>
  <c r="L13" i="4"/>
  <c r="K13" i="4"/>
  <c r="E13" i="4"/>
  <c r="D13" i="4"/>
  <c r="T27" i="4"/>
  <c r="P27" i="4"/>
  <c r="O27" i="4"/>
  <c r="N27" i="4"/>
  <c r="M27" i="4"/>
  <c r="L27" i="4"/>
  <c r="K27" i="4"/>
  <c r="E27" i="4"/>
  <c r="F27" i="4" s="1"/>
  <c r="D27" i="4"/>
  <c r="T26" i="4"/>
  <c r="P26" i="4"/>
  <c r="N26" i="4"/>
  <c r="M26" i="4"/>
  <c r="L26" i="4"/>
  <c r="K26" i="4"/>
  <c r="E26" i="4"/>
  <c r="D26" i="4"/>
  <c r="T25" i="4"/>
  <c r="P25" i="4"/>
  <c r="O25" i="4"/>
  <c r="N25" i="4"/>
  <c r="M25" i="4"/>
  <c r="L25" i="4"/>
  <c r="K25" i="4"/>
  <c r="E25" i="4"/>
  <c r="F25" i="4" s="1"/>
  <c r="D25" i="4"/>
  <c r="T24" i="4"/>
  <c r="P24" i="4"/>
  <c r="O24" i="4"/>
  <c r="N24" i="4"/>
  <c r="M24" i="4"/>
  <c r="L24" i="4"/>
  <c r="K24" i="4"/>
  <c r="E24" i="4"/>
  <c r="F24" i="4" s="1"/>
  <c r="D24" i="4"/>
  <c r="T11" i="4"/>
  <c r="P11" i="4"/>
  <c r="O11" i="4"/>
  <c r="N11" i="4"/>
  <c r="M11" i="4"/>
  <c r="L11" i="4"/>
  <c r="K11" i="4"/>
  <c r="E11" i="4"/>
  <c r="F11" i="4" s="1"/>
  <c r="D11" i="4"/>
  <c r="T10" i="4"/>
  <c r="P10" i="4"/>
  <c r="O10" i="4"/>
  <c r="N10" i="4"/>
  <c r="M10" i="4"/>
  <c r="L10" i="4"/>
  <c r="K10" i="4"/>
  <c r="E10" i="4"/>
  <c r="D10" i="4"/>
  <c r="T9" i="4"/>
  <c r="P9" i="4"/>
  <c r="O9" i="4"/>
  <c r="N9" i="4"/>
  <c r="M9" i="4"/>
  <c r="L9" i="4"/>
  <c r="K9" i="4"/>
  <c r="E9" i="4"/>
  <c r="F9" i="4" s="1"/>
  <c r="D9" i="4"/>
  <c r="T8" i="4"/>
  <c r="P8" i="4"/>
  <c r="N8" i="4"/>
  <c r="M8" i="4"/>
  <c r="L8" i="4"/>
  <c r="K8" i="4"/>
  <c r="E8" i="4"/>
  <c r="F8" i="4" s="1"/>
  <c r="D8" i="4"/>
  <c r="T6" i="4"/>
  <c r="P6" i="4"/>
  <c r="N6" i="4"/>
  <c r="M6" i="4"/>
  <c r="L6" i="4"/>
  <c r="K6" i="4"/>
  <c r="E6" i="4"/>
  <c r="F6" i="4" s="1"/>
  <c r="D6" i="4"/>
  <c r="T5" i="4"/>
  <c r="P5" i="4"/>
  <c r="N5" i="4"/>
  <c r="M5" i="4"/>
  <c r="L5" i="4"/>
  <c r="K5" i="4"/>
  <c r="E5" i="4"/>
  <c r="F5" i="4" s="1"/>
  <c r="D5" i="4"/>
  <c r="T4" i="4"/>
  <c r="P4" i="4"/>
  <c r="O4" i="4"/>
  <c r="N4" i="4"/>
  <c r="M4" i="4"/>
  <c r="L4" i="4"/>
  <c r="K4" i="4"/>
  <c r="E4" i="4"/>
  <c r="F4" i="4" s="1"/>
  <c r="D4" i="4"/>
  <c r="O26" i="3"/>
  <c r="O25" i="3"/>
  <c r="O24" i="3"/>
  <c r="O23" i="3"/>
  <c r="O4" i="3"/>
  <c r="O6" i="3"/>
  <c r="O8" i="3"/>
  <c r="O9" i="3"/>
  <c r="O10" i="3"/>
  <c r="O11" i="3"/>
  <c r="O13" i="3"/>
  <c r="O17" i="3"/>
  <c r="O19" i="3"/>
  <c r="S20" i="3"/>
  <c r="S17" i="3"/>
  <c r="S26" i="3"/>
  <c r="S11" i="3"/>
  <c r="S6" i="3"/>
  <c r="S16" i="3"/>
  <c r="S25" i="3"/>
  <c r="S24" i="3"/>
  <c r="S10" i="3"/>
  <c r="S9" i="3"/>
  <c r="S5" i="3"/>
  <c r="S19" i="3"/>
  <c r="S15" i="3"/>
  <c r="S13" i="3"/>
  <c r="S23" i="3"/>
  <c r="S8" i="3"/>
  <c r="S4" i="3"/>
  <c r="O20" i="3"/>
  <c r="O16" i="3"/>
  <c r="O5" i="3"/>
  <c r="O15" i="3"/>
  <c r="F10" i="4" l="1"/>
  <c r="F26" i="4"/>
  <c r="N10" i="3"/>
  <c r="N11" i="3"/>
  <c r="N24" i="3"/>
  <c r="N20" i="3"/>
  <c r="N15" i="3"/>
  <c r="N26" i="3"/>
  <c r="N23" i="3"/>
  <c r="N9" i="3"/>
  <c r="N4" i="3"/>
  <c r="M20" i="3"/>
  <c r="M16" i="3"/>
  <c r="M17" i="3"/>
  <c r="M24" i="3"/>
  <c r="M25" i="3"/>
  <c r="M26" i="3"/>
  <c r="M9" i="3"/>
  <c r="M10" i="3"/>
  <c r="M11" i="3"/>
  <c r="M5" i="3"/>
  <c r="M6" i="3"/>
  <c r="M19" i="3"/>
  <c r="M15" i="3"/>
  <c r="M23" i="3"/>
  <c r="M8" i="3"/>
  <c r="M4" i="3"/>
  <c r="L20" i="3"/>
  <c r="L16" i="3"/>
  <c r="L17" i="3"/>
  <c r="L24" i="3"/>
  <c r="L25" i="3"/>
  <c r="L26" i="3"/>
  <c r="L9" i="3"/>
  <c r="L10" i="3"/>
  <c r="L11" i="3"/>
  <c r="L5" i="3"/>
  <c r="L6" i="3"/>
  <c r="L19" i="3"/>
  <c r="L15" i="3"/>
  <c r="L23" i="3"/>
  <c r="L8" i="3"/>
  <c r="L4" i="3"/>
  <c r="K20" i="3"/>
  <c r="K16" i="3"/>
  <c r="K17" i="3"/>
  <c r="K24" i="3"/>
  <c r="K25" i="3"/>
  <c r="K26" i="3"/>
  <c r="K9" i="3"/>
  <c r="K10" i="3"/>
  <c r="K11" i="3"/>
  <c r="K5" i="3"/>
  <c r="K6" i="3"/>
  <c r="K19" i="3"/>
  <c r="K15" i="3"/>
  <c r="K13" i="3"/>
  <c r="K23" i="3"/>
  <c r="K8" i="3"/>
  <c r="K4" i="3"/>
  <c r="J20" i="3"/>
  <c r="J16" i="3"/>
  <c r="J17" i="3"/>
  <c r="J24" i="3"/>
  <c r="J25" i="3"/>
  <c r="J26" i="3"/>
  <c r="J9" i="3"/>
  <c r="J10" i="3"/>
  <c r="J11" i="3"/>
  <c r="J19" i="3"/>
  <c r="J15" i="3"/>
  <c r="J13" i="3"/>
  <c r="J23" i="3"/>
  <c r="J8" i="3"/>
  <c r="J5" i="3"/>
  <c r="J6" i="3"/>
  <c r="J4" i="3"/>
  <c r="D19" i="3"/>
  <c r="D17" i="3"/>
  <c r="D16" i="3"/>
  <c r="D6" i="3"/>
  <c r="D20" i="3"/>
  <c r="D25" i="3"/>
  <c r="D24" i="3"/>
  <c r="D26" i="3"/>
  <c r="D15" i="3"/>
  <c r="D13" i="3"/>
  <c r="D23" i="3"/>
  <c r="D10" i="3"/>
  <c r="D11" i="3"/>
  <c r="D9" i="3"/>
  <c r="D8" i="3"/>
  <c r="D5" i="3"/>
  <c r="D4" i="3"/>
  <c r="E13" i="3"/>
  <c r="E20" i="3"/>
  <c r="E16" i="3"/>
  <c r="E17" i="3"/>
  <c r="E19" i="3"/>
  <c r="E15" i="3"/>
  <c r="E24" i="3"/>
  <c r="E25" i="3"/>
  <c r="E26" i="3"/>
  <c r="E23" i="3"/>
  <c r="E9" i="3"/>
  <c r="E10" i="3"/>
  <c r="E11" i="3"/>
  <c r="E8" i="3"/>
  <c r="E5" i="3"/>
  <c r="E6" i="3"/>
  <c r="E4" i="3"/>
</calcChain>
</file>

<file path=xl/sharedStrings.xml><?xml version="1.0" encoding="utf-8"?>
<sst xmlns="http://schemas.openxmlformats.org/spreadsheetml/2006/main" count="257" uniqueCount="106">
  <si>
    <t>PV        Fondations 90</t>
  </si>
  <si>
    <t>PV          plafonds gge</t>
  </si>
  <si>
    <t>PRIX                   Inf 400 m</t>
  </si>
  <si>
    <t>PRIX                  Sup 400 m</t>
  </si>
  <si>
    <t>PV sismique3 + Etude BA</t>
  </si>
  <si>
    <t>Plans</t>
  </si>
  <si>
    <t>2 CHAG</t>
  </si>
  <si>
    <t>Cuisine</t>
  </si>
  <si>
    <t>3 CH SG</t>
  </si>
  <si>
    <t>2CH design</t>
  </si>
  <si>
    <t>ZIRCON</t>
  </si>
  <si>
    <t>Acces     VRD 10 ml        en direct</t>
  </si>
  <si>
    <t>X</t>
  </si>
  <si>
    <t>3 CH+ AG</t>
  </si>
  <si>
    <t>VS + R10</t>
  </si>
  <si>
    <t>Calcedoine</t>
  </si>
  <si>
    <t>3CHAG L</t>
  </si>
  <si>
    <t>3CHAG alexia</t>
  </si>
  <si>
    <t>PRIX HE/HA</t>
  </si>
  <si>
    <t>3CHAG 77 PMR</t>
  </si>
  <si>
    <t>3CHAG 95 PMR</t>
  </si>
  <si>
    <t>3CHAG 102 PMR</t>
  </si>
  <si>
    <t>3CHSG 95 PMR</t>
  </si>
  <si>
    <t>Noms</t>
  </si>
  <si>
    <t>Tiny MAG</t>
  </si>
  <si>
    <t>Epure</t>
  </si>
  <si>
    <t>Zénéa</t>
  </si>
  <si>
    <t>Minismart</t>
  </si>
  <si>
    <t>Essentiel</t>
  </si>
  <si>
    <t>Prima</t>
  </si>
  <si>
    <t>Cocoon</t>
  </si>
  <si>
    <t>Invest</t>
  </si>
  <si>
    <t>Urbanéa</t>
  </si>
  <si>
    <t>Lodji</t>
  </si>
  <si>
    <t>Modulo</t>
  </si>
  <si>
    <t>Myhome</t>
  </si>
  <si>
    <t>VS UP19</t>
  </si>
  <si>
    <t>VS UP23</t>
  </si>
  <si>
    <t>TMS 80</t>
  </si>
  <si>
    <t>VS COFFR</t>
  </si>
  <si>
    <t>MUR R1</t>
  </si>
  <si>
    <t>MUR R 1,4</t>
  </si>
  <si>
    <t>MUR AGGLOS</t>
  </si>
  <si>
    <t>120+13</t>
  </si>
  <si>
    <t>100+10</t>
  </si>
  <si>
    <t>BAIES PVC</t>
  </si>
  <si>
    <t>BAIES ALU</t>
  </si>
  <si>
    <t>VR MONO SOMFY</t>
  </si>
  <si>
    <t>WC Suspendu</t>
  </si>
  <si>
    <t>Douche Ital</t>
  </si>
  <si>
    <t>Receveur</t>
  </si>
  <si>
    <t>TRINEO</t>
  </si>
  <si>
    <t>Bi SPLIT</t>
  </si>
  <si>
    <t>&lt;400</t>
  </si>
  <si>
    <t>&lt;800</t>
  </si>
  <si>
    <t>Radians Ch</t>
  </si>
  <si>
    <t>Seche S</t>
  </si>
  <si>
    <t>Alim R+SS</t>
  </si>
  <si>
    <t>Nbre CH</t>
  </si>
  <si>
    <t>Garage</t>
  </si>
  <si>
    <t>Surf. Habit.          En m2</t>
  </si>
  <si>
    <t>Surf Annexes             En m2</t>
  </si>
  <si>
    <t>Altitude</t>
  </si>
  <si>
    <t>Cellier</t>
  </si>
  <si>
    <t>VR MONO MANU</t>
  </si>
  <si>
    <t>PRESTATIONS COMPRISES</t>
  </si>
  <si>
    <t>RT12</t>
  </si>
  <si>
    <t>Nova</t>
  </si>
  <si>
    <t>Etag 85 3CHSG</t>
  </si>
  <si>
    <t>Linéa</t>
  </si>
  <si>
    <t>First</t>
  </si>
  <si>
    <t>2CHSG</t>
  </si>
  <si>
    <t>Kozi</t>
  </si>
  <si>
    <t>4CHSG</t>
  </si>
  <si>
    <t>Viva</t>
  </si>
  <si>
    <t>4CHAG</t>
  </si>
  <si>
    <t>Etag 90 3CHSG</t>
  </si>
  <si>
    <t>Prix à partir de:</t>
  </si>
  <si>
    <t>GAMME ACCESS</t>
  </si>
  <si>
    <t>🛏️</t>
  </si>
  <si>
    <t>🚗</t>
  </si>
  <si>
    <t>🛒</t>
  </si>
  <si>
    <t>Surf Annexes En m2</t>
  </si>
  <si>
    <t>Surf. Habit. En m2</t>
  </si>
  <si>
    <t>Surf. Utile   En m2</t>
  </si>
  <si>
    <t>PV Zones Argiles</t>
  </si>
  <si>
    <t>Second œuvre</t>
  </si>
  <si>
    <t>Pack carrelage/ faience sdb Wc</t>
  </si>
  <si>
    <t>PV Zones sismique 3</t>
  </si>
  <si>
    <t>PV Altitude &lt;400 m</t>
  </si>
  <si>
    <t>Pack Carrelage, zone jour</t>
  </si>
  <si>
    <t>Pack Carrelage zone nuit</t>
  </si>
  <si>
    <t>Plafonds garage</t>
  </si>
  <si>
    <t>Cuisine en direct</t>
  </si>
  <si>
    <t>VRD (10ml) en direct</t>
  </si>
  <si>
    <t>2 chambres</t>
  </si>
  <si>
    <t>3 chambres</t>
  </si>
  <si>
    <t>PV WC carrelage sdb wc faience</t>
  </si>
  <si>
    <t>3 chambres PMR</t>
  </si>
  <si>
    <t>3 chambres étage</t>
  </si>
  <si>
    <t>4 chambres</t>
  </si>
  <si>
    <t>Prix HE/HA</t>
  </si>
  <si>
    <t>Prix aménagé</t>
  </si>
  <si>
    <t>"Prix aménagé" comprends le placo, l'électricité, la plomberie (juste alimentations),receveur douche et BEC, isolation, chauffage par PAC air/air par split dans le séjour, chape liquide, facade crépis.</t>
  </si>
  <si>
    <t>GAMME LOCATIF+</t>
  </si>
  <si>
    <t>Prix ACCESS et LOCATIF+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</si>
</sst>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€-40C]_-;\-* #,##0\ [$€-40C]_-;_-* &quot;-&quot;??\ [$€-40C]_-;_-@_-"/>
  </numFmts>
  <fonts count="15">
    <font>
      <sz val="12"/>
      <color theme="1"/>
      <name val="TimesNewRomanPSMT"/>
      <family val="2"/>
    </font>
    <font>
      <b/>
      <sz val="12"/>
      <color theme="1"/>
      <name val="TimesNewRomanPSMT"/>
    </font>
    <font>
      <b/>
      <u/>
      <sz val="20"/>
      <color theme="1"/>
      <name val="TimesNewRomanPSMT"/>
    </font>
    <font>
      <b/>
      <i/>
      <sz val="12"/>
      <color theme="1"/>
      <name val="TimesNewRomanPSMT"/>
    </font>
    <font>
      <i/>
      <sz val="10"/>
      <color theme="1"/>
      <name val="TimesNewRomanPSMT"/>
    </font>
    <font>
      <sz val="8"/>
      <name val="TimesNewRomanPSMT"/>
      <family val="2"/>
    </font>
    <font>
      <b/>
      <u/>
      <sz val="14"/>
      <color theme="1"/>
      <name val="TimesNewRomanPSMT"/>
    </font>
    <font>
      <b/>
      <i/>
      <sz val="10"/>
      <color theme="1"/>
      <name val="TimesNewRomanPSMT"/>
    </font>
    <font>
      <sz val="10"/>
      <color theme="1"/>
      <name val="TimesNewRomanPSMT"/>
    </font>
    <font>
      <sz val="10"/>
      <color rgb="FF000000"/>
      <name val="TimesNewRomanPSMT"/>
    </font>
    <font>
      <sz val="9"/>
      <color theme="1"/>
      <name val="TimesNewRomanPSMT"/>
    </font>
    <font>
      <sz val="14"/>
      <color rgb="FF000000"/>
      <name val="+mn-ea"/>
    </font>
    <font>
      <sz val="14"/>
      <color rgb="FF000000"/>
      <name val="Helvetica Neue"/>
      <family val="2"/>
    </font>
    <font>
      <b/>
      <sz val="11"/>
      <color theme="1"/>
      <name val="TimesNewRomanPSMT"/>
    </font>
    <font>
      <i/>
      <sz val="8"/>
      <color theme="1"/>
      <name val="TimesNewRomanPSMT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4D93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slantDashDot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164" fontId="3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  <xf numFmtId="164" fontId="3" fillId="0" borderId="5" xfId="0" applyNumberFormat="1" applyFont="1" applyBorder="1" applyAlignment="1">
      <alignment horizontal="center" vertical="center"/>
    </xf>
    <xf numFmtId="164" fontId="0" fillId="0" borderId="6" xfId="0" applyNumberFormat="1" applyBorder="1"/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0" fillId="0" borderId="8" xfId="0" applyNumberFormat="1" applyBorder="1"/>
    <xf numFmtId="164" fontId="0" fillId="0" borderId="9" xfId="0" applyNumberForma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4" fillId="0" borderId="1" xfId="0" applyNumberFormat="1" applyFont="1" applyBorder="1" applyAlignment="1">
      <alignment vertical="top"/>
    </xf>
    <xf numFmtId="164" fontId="0" fillId="0" borderId="1" xfId="0" applyNumberForma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8" xfId="0" applyNumberFormat="1" applyFont="1" applyBorder="1" applyAlignment="1">
      <alignment horizontal="center" vertical="center"/>
    </xf>
    <xf numFmtId="164" fontId="7" fillId="0" borderId="23" xfId="0" applyNumberFormat="1" applyFont="1" applyBorder="1" applyAlignment="1">
      <alignment horizontal="center" vertical="center"/>
    </xf>
    <xf numFmtId="164" fontId="3" fillId="2" borderId="26" xfId="0" applyNumberFormat="1" applyFont="1" applyFill="1" applyBorder="1" applyAlignment="1">
      <alignment horizontal="center" vertical="center"/>
    </xf>
    <xf numFmtId="164" fontId="7" fillId="2" borderId="27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6" borderId="3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top" textRotation="255" wrapText="1"/>
    </xf>
    <xf numFmtId="0" fontId="10" fillId="2" borderId="13" xfId="0" applyFont="1" applyFill="1" applyBorder="1" applyAlignment="1">
      <alignment horizontal="center" vertical="top" textRotation="255" wrapText="1"/>
    </xf>
    <xf numFmtId="0" fontId="10" fillId="2" borderId="14" xfId="0" applyFont="1" applyFill="1" applyBorder="1" applyAlignment="1">
      <alignment horizontal="center" vertical="top" textRotation="255" wrapText="1"/>
    </xf>
    <xf numFmtId="164" fontId="3" fillId="0" borderId="7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vertical="center"/>
    </xf>
    <xf numFmtId="164" fontId="7" fillId="0" borderId="6" xfId="0" applyNumberFormat="1" applyFont="1" applyBorder="1" applyAlignment="1">
      <alignment horizontal="center" vertical="center"/>
    </xf>
    <xf numFmtId="164" fontId="3" fillId="2" borderId="33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34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3" fillId="0" borderId="45" xfId="0" applyNumberFormat="1" applyFont="1" applyBorder="1" applyAlignment="1">
      <alignment vertical="center"/>
    </xf>
    <xf numFmtId="164" fontId="3" fillId="0" borderId="46" xfId="0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164" fontId="8" fillId="2" borderId="47" xfId="0" applyNumberFormat="1" applyFont="1" applyFill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 wrapText="1"/>
    </xf>
    <xf numFmtId="164" fontId="8" fillId="0" borderId="19" xfId="0" applyNumberFormat="1" applyFont="1" applyBorder="1" applyAlignment="1">
      <alignment horizontal="center" vertical="center"/>
    </xf>
    <xf numFmtId="164" fontId="8" fillId="0" borderId="48" xfId="0" applyNumberFormat="1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0" fontId="8" fillId="7" borderId="49" xfId="0" applyFont="1" applyFill="1" applyBorder="1" applyAlignment="1">
      <alignment horizontal="center" vertical="center"/>
    </xf>
    <xf numFmtId="0" fontId="8" fillId="7" borderId="50" xfId="0" applyFont="1" applyFill="1" applyBorder="1" applyAlignment="1">
      <alignment horizontal="center" vertical="center"/>
    </xf>
    <xf numFmtId="0" fontId="8" fillId="7" borderId="51" xfId="0" applyFont="1" applyFill="1" applyBorder="1" applyAlignment="1">
      <alignment horizontal="center" vertical="center"/>
    </xf>
    <xf numFmtId="0" fontId="8" fillId="7" borderId="52" xfId="0" applyFont="1" applyFill="1" applyBorder="1" applyAlignment="1">
      <alignment horizontal="center" vertical="center"/>
    </xf>
    <xf numFmtId="0" fontId="8" fillId="7" borderId="32" xfId="0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64" fontId="7" fillId="2" borderId="47" xfId="0" applyNumberFormat="1" applyFont="1" applyFill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0" fontId="10" fillId="7" borderId="53" xfId="0" applyFont="1" applyFill="1" applyBorder="1" applyAlignment="1">
      <alignment horizontal="center" vertical="center" textRotation="255" wrapText="1"/>
    </xf>
    <xf numFmtId="0" fontId="11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vertical="center"/>
    </xf>
    <xf numFmtId="164" fontId="3" fillId="0" borderId="54" xfId="0" applyNumberFormat="1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8" fillId="7" borderId="55" xfId="0" applyFont="1" applyFill="1" applyBorder="1" applyAlignment="1">
      <alignment horizontal="center" vertical="center"/>
    </xf>
    <xf numFmtId="164" fontId="8" fillId="0" borderId="16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3" fillId="2" borderId="27" xfId="0" applyNumberFormat="1" applyFont="1" applyFill="1" applyBorder="1" applyAlignment="1">
      <alignment vertical="center"/>
    </xf>
    <xf numFmtId="164" fontId="3" fillId="2" borderId="28" xfId="0" applyNumberFormat="1" applyFont="1" applyFill="1" applyBorder="1" applyAlignment="1">
      <alignment vertical="center"/>
    </xf>
    <xf numFmtId="164" fontId="14" fillId="0" borderId="56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3" fillId="2" borderId="26" xfId="0" applyNumberFormat="1" applyFont="1" applyFill="1" applyBorder="1" applyAlignment="1">
      <alignment horizontal="center" vertical="center"/>
    </xf>
    <xf numFmtId="164" fontId="3" fillId="2" borderId="27" xfId="0" applyNumberFormat="1" applyFont="1" applyFill="1" applyBorder="1" applyAlignment="1">
      <alignment horizontal="center" vertical="center"/>
    </xf>
    <xf numFmtId="164" fontId="3" fillId="2" borderId="28" xfId="0" applyNumberFormat="1" applyFont="1" applyFill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center" vertical="center"/>
    </xf>
    <xf numFmtId="164" fontId="3" fillId="0" borderId="43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3" fillId="2" borderId="58" xfId="0" applyNumberFormat="1" applyFont="1" applyFill="1" applyBorder="1" applyAlignment="1">
      <alignment horizontal="center" vertical="center"/>
    </xf>
    <xf numFmtId="164" fontId="3" fillId="2" borderId="57" xfId="0" applyNumberFormat="1" applyFont="1" applyFill="1" applyBorder="1" applyAlignment="1">
      <alignment horizontal="center" vertical="center"/>
    </xf>
    <xf numFmtId="164" fontId="3" fillId="2" borderId="5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7528C-3B13-CC4B-AD29-8FA6A0F3A50C}">
  <dimension ref="A1:L34"/>
  <sheetViews>
    <sheetView tabSelected="1" zoomScale="133" workbookViewId="0">
      <selection activeCell="L19" sqref="L19"/>
    </sheetView>
  </sheetViews>
  <sheetFormatPr baseColWidth="10" defaultRowHeight="16"/>
  <cols>
    <col min="1" max="2" width="14.33203125" customWidth="1"/>
    <col min="3" max="3" width="12.5" customWidth="1"/>
    <col min="4" max="4" width="13.1640625" customWidth="1"/>
    <col min="5" max="5" width="10.5" customWidth="1"/>
    <col min="6" max="6" width="10.6640625" customWidth="1"/>
    <col min="7" max="7" width="10.1640625" customWidth="1"/>
    <col min="8" max="8" width="8.33203125" customWidth="1"/>
    <col min="9" max="9" width="9.6640625" customWidth="1"/>
    <col min="11" max="11" width="8.6640625" customWidth="1"/>
  </cols>
  <sheetData>
    <row r="1" spans="1:11" ht="25">
      <c r="A1" s="136" t="s">
        <v>105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1" ht="17" thickBot="1"/>
    <row r="3" spans="1:11" s="1" customFormat="1" ht="68">
      <c r="A3" s="11" t="s">
        <v>23</v>
      </c>
      <c r="B3" s="11" t="s">
        <v>5</v>
      </c>
      <c r="C3" s="12" t="s">
        <v>2</v>
      </c>
      <c r="D3" s="12" t="s">
        <v>3</v>
      </c>
      <c r="E3" s="12" t="s">
        <v>18</v>
      </c>
      <c r="F3" s="12" t="s">
        <v>0</v>
      </c>
      <c r="G3" s="12" t="s">
        <v>4</v>
      </c>
      <c r="H3" s="12" t="s">
        <v>1</v>
      </c>
      <c r="I3" s="12" t="s">
        <v>97</v>
      </c>
      <c r="J3" s="12" t="s">
        <v>11</v>
      </c>
      <c r="K3" s="13" t="s">
        <v>7</v>
      </c>
    </row>
    <row r="4" spans="1:11" s="2" customFormat="1">
      <c r="A4" s="5" t="s">
        <v>25</v>
      </c>
      <c r="B4" s="17" t="s">
        <v>6</v>
      </c>
      <c r="C4" s="3">
        <v>110000</v>
      </c>
      <c r="D4" s="3">
        <v>107540</v>
      </c>
      <c r="E4" s="3">
        <v>80080</v>
      </c>
      <c r="F4" s="4">
        <v>3550</v>
      </c>
      <c r="G4" s="4">
        <v>450</v>
      </c>
      <c r="H4" s="4">
        <v>690</v>
      </c>
      <c r="I4" s="4">
        <v>1440</v>
      </c>
      <c r="J4" s="4">
        <v>5000</v>
      </c>
      <c r="K4" s="6">
        <v>1315</v>
      </c>
    </row>
    <row r="5" spans="1:11" s="2" customFormat="1">
      <c r="A5" s="5" t="s">
        <v>26</v>
      </c>
      <c r="B5" s="17" t="s">
        <v>9</v>
      </c>
      <c r="C5" s="3">
        <v>112200</v>
      </c>
      <c r="D5" s="3">
        <v>108930</v>
      </c>
      <c r="E5" s="3">
        <v>82210</v>
      </c>
      <c r="F5" s="4">
        <v>3470</v>
      </c>
      <c r="G5" s="4">
        <v>490</v>
      </c>
      <c r="H5" s="14" t="s">
        <v>12</v>
      </c>
      <c r="I5" s="4">
        <v>1640</v>
      </c>
      <c r="J5" s="4">
        <v>5200</v>
      </c>
      <c r="K5" s="6">
        <v>2602</v>
      </c>
    </row>
    <row r="6" spans="1:11" s="2" customFormat="1">
      <c r="A6" s="5" t="s">
        <v>70</v>
      </c>
      <c r="B6" s="17" t="s">
        <v>71</v>
      </c>
      <c r="C6" s="3">
        <v>101060</v>
      </c>
      <c r="D6" s="3">
        <v>98780</v>
      </c>
      <c r="E6" s="3">
        <v>72480</v>
      </c>
      <c r="F6" s="4">
        <v>3070</v>
      </c>
      <c r="G6" s="4">
        <v>490</v>
      </c>
      <c r="H6" s="14" t="s">
        <v>12</v>
      </c>
      <c r="I6" s="4">
        <v>1350</v>
      </c>
      <c r="J6" s="4">
        <v>4950</v>
      </c>
      <c r="K6" s="6">
        <v>1315</v>
      </c>
    </row>
    <row r="7" spans="1:11" s="2" customFormat="1">
      <c r="A7" s="5"/>
      <c r="B7" s="17"/>
      <c r="C7" s="3"/>
      <c r="D7" s="3"/>
      <c r="E7" s="3"/>
      <c r="F7" s="4"/>
      <c r="G7" s="4"/>
      <c r="H7" s="4"/>
      <c r="I7" s="4"/>
      <c r="J7" s="4"/>
      <c r="K7" s="6"/>
    </row>
    <row r="8" spans="1:11" s="2" customFormat="1">
      <c r="A8" s="5" t="s">
        <v>27</v>
      </c>
      <c r="B8" s="17" t="s">
        <v>8</v>
      </c>
      <c r="C8" s="3">
        <v>109890</v>
      </c>
      <c r="D8" s="3">
        <v>106990</v>
      </c>
      <c r="E8" s="3">
        <v>78270</v>
      </c>
      <c r="F8" s="4">
        <v>3310</v>
      </c>
      <c r="G8" s="4">
        <v>490</v>
      </c>
      <c r="H8" s="14" t="s">
        <v>12</v>
      </c>
      <c r="I8" s="4">
        <v>1640</v>
      </c>
      <c r="J8" s="4">
        <v>5000</v>
      </c>
      <c r="K8" s="6">
        <v>2388</v>
      </c>
    </row>
    <row r="9" spans="1:11" s="2" customFormat="1">
      <c r="A9" s="5" t="s">
        <v>28</v>
      </c>
      <c r="B9" s="17" t="s">
        <v>13</v>
      </c>
      <c r="C9" s="3">
        <v>123810</v>
      </c>
      <c r="D9" s="3">
        <v>120710</v>
      </c>
      <c r="E9" s="3">
        <v>89400</v>
      </c>
      <c r="F9" s="4">
        <v>3880</v>
      </c>
      <c r="G9" s="4">
        <v>380</v>
      </c>
      <c r="H9" s="4">
        <v>940</v>
      </c>
      <c r="I9" s="4">
        <v>1850</v>
      </c>
      <c r="J9" s="4">
        <v>5060</v>
      </c>
      <c r="K9" s="6">
        <v>1315</v>
      </c>
    </row>
    <row r="10" spans="1:11" s="2" customFormat="1">
      <c r="A10" s="5" t="s">
        <v>29</v>
      </c>
      <c r="B10" s="17" t="s">
        <v>17</v>
      </c>
      <c r="C10" s="3">
        <v>129620</v>
      </c>
      <c r="D10" s="3">
        <v>126110</v>
      </c>
      <c r="E10" s="3">
        <v>93320</v>
      </c>
      <c r="F10" s="4">
        <v>3950</v>
      </c>
      <c r="G10" s="4">
        <v>490</v>
      </c>
      <c r="H10" s="4">
        <v>730</v>
      </c>
      <c r="I10" s="4">
        <v>1530</v>
      </c>
      <c r="J10" s="4">
        <v>5230</v>
      </c>
      <c r="K10" s="6">
        <v>1667</v>
      </c>
    </row>
    <row r="11" spans="1:11" s="2" customFormat="1">
      <c r="A11" s="5" t="s">
        <v>35</v>
      </c>
      <c r="B11" s="17" t="s">
        <v>16</v>
      </c>
      <c r="C11" s="3">
        <v>139230</v>
      </c>
      <c r="D11" s="3">
        <v>133880</v>
      </c>
      <c r="E11" s="3">
        <v>101870</v>
      </c>
      <c r="F11" s="4">
        <v>4200</v>
      </c>
      <c r="G11" s="4">
        <v>450</v>
      </c>
      <c r="H11" s="4">
        <v>790</v>
      </c>
      <c r="I11" s="4">
        <v>1760</v>
      </c>
      <c r="J11" s="4">
        <v>5500</v>
      </c>
      <c r="K11" s="6">
        <v>3954</v>
      </c>
    </row>
    <row r="12" spans="1:11" s="2" customFormat="1">
      <c r="A12" s="5"/>
      <c r="B12" s="17"/>
      <c r="C12" s="3"/>
      <c r="D12" s="3"/>
      <c r="E12" s="3"/>
      <c r="F12" s="4"/>
      <c r="G12" s="4"/>
      <c r="H12" s="4"/>
      <c r="I12" s="4"/>
      <c r="J12" s="4"/>
      <c r="K12" s="6"/>
    </row>
    <row r="13" spans="1:11" s="2" customFormat="1">
      <c r="A13" s="5" t="s">
        <v>31</v>
      </c>
      <c r="B13" s="17" t="s">
        <v>19</v>
      </c>
      <c r="C13" s="3">
        <v>118910</v>
      </c>
      <c r="D13" s="3">
        <v>116000</v>
      </c>
      <c r="E13" s="3">
        <v>85330</v>
      </c>
      <c r="F13" s="4">
        <v>3630</v>
      </c>
      <c r="G13" s="4">
        <v>380</v>
      </c>
      <c r="H13" s="4">
        <v>940</v>
      </c>
      <c r="I13" s="4">
        <v>1760</v>
      </c>
      <c r="J13" s="4">
        <v>5100</v>
      </c>
      <c r="K13" s="6">
        <v>1810</v>
      </c>
    </row>
    <row r="14" spans="1:11" s="2" customFormat="1">
      <c r="A14" s="5" t="s">
        <v>33</v>
      </c>
      <c r="B14" s="17" t="s">
        <v>20</v>
      </c>
      <c r="C14" s="3">
        <v>131410</v>
      </c>
      <c r="D14" s="3">
        <v>128400</v>
      </c>
      <c r="E14" s="3">
        <v>95620</v>
      </c>
      <c r="F14" s="4">
        <v>4040</v>
      </c>
      <c r="G14" s="4">
        <v>370</v>
      </c>
      <c r="H14" s="4">
        <v>830</v>
      </c>
      <c r="I14" s="4">
        <v>1770</v>
      </c>
      <c r="J14" s="4">
        <v>5330</v>
      </c>
      <c r="K14" s="6"/>
    </row>
    <row r="15" spans="1:11" s="2" customFormat="1">
      <c r="A15" s="5" t="s">
        <v>34</v>
      </c>
      <c r="B15" s="17" t="s">
        <v>22</v>
      </c>
      <c r="C15" s="3">
        <v>120540</v>
      </c>
      <c r="D15" s="3">
        <v>116510</v>
      </c>
      <c r="E15" s="3">
        <v>86350</v>
      </c>
      <c r="F15" s="4">
        <v>3550</v>
      </c>
      <c r="G15" s="4">
        <v>490</v>
      </c>
      <c r="H15" s="14" t="s">
        <v>12</v>
      </c>
      <c r="I15" s="4">
        <v>1770</v>
      </c>
      <c r="J15" s="4">
        <v>5050</v>
      </c>
      <c r="K15" s="6"/>
    </row>
    <row r="16" spans="1:11" s="2" customFormat="1">
      <c r="A16" s="5" t="s">
        <v>30</v>
      </c>
      <c r="B16" s="17" t="s">
        <v>21</v>
      </c>
      <c r="C16" s="3">
        <v>140090</v>
      </c>
      <c r="D16" s="3">
        <v>136920</v>
      </c>
      <c r="E16" s="3">
        <v>98670</v>
      </c>
      <c r="F16" s="4">
        <v>4280</v>
      </c>
      <c r="G16" s="4">
        <v>370</v>
      </c>
      <c r="H16" s="4">
        <v>790</v>
      </c>
      <c r="I16" s="4">
        <v>1770</v>
      </c>
      <c r="J16" s="4">
        <v>5400</v>
      </c>
      <c r="K16" s="6"/>
    </row>
    <row r="17" spans="1:12" s="2" customFormat="1">
      <c r="A17" s="5"/>
      <c r="B17" s="17"/>
      <c r="C17" s="3"/>
      <c r="D17" s="3"/>
      <c r="E17" s="3"/>
      <c r="F17" s="4"/>
      <c r="G17" s="4"/>
      <c r="H17" s="4"/>
      <c r="I17" s="4"/>
      <c r="J17" s="4"/>
      <c r="K17" s="6"/>
    </row>
    <row r="18" spans="1:12" s="2" customFormat="1">
      <c r="A18" s="5" t="s">
        <v>24</v>
      </c>
      <c r="B18" s="17" t="s">
        <v>10</v>
      </c>
      <c r="C18" s="3">
        <v>90710</v>
      </c>
      <c r="D18" s="3" t="s">
        <v>12</v>
      </c>
      <c r="E18" s="3" t="s">
        <v>12</v>
      </c>
      <c r="F18" s="4">
        <v>2990</v>
      </c>
      <c r="G18" s="4">
        <v>1270</v>
      </c>
      <c r="H18" s="4">
        <v>1760</v>
      </c>
      <c r="I18" s="4">
        <v>1590</v>
      </c>
      <c r="J18" s="4">
        <v>5000</v>
      </c>
      <c r="K18" s="6">
        <v>3015</v>
      </c>
      <c r="L18" s="2">
        <v>1988</v>
      </c>
    </row>
    <row r="19" spans="1:12" s="2" customFormat="1">
      <c r="A19" s="5"/>
      <c r="B19" s="17"/>
      <c r="C19" s="3"/>
      <c r="D19" s="3"/>
      <c r="E19" s="3"/>
      <c r="F19" s="4"/>
      <c r="G19" s="4"/>
      <c r="H19" s="15" t="s">
        <v>14</v>
      </c>
      <c r="I19" s="4"/>
      <c r="J19" s="4"/>
      <c r="K19" s="6"/>
    </row>
    <row r="20" spans="1:12" s="2" customFormat="1">
      <c r="A20" s="5" t="s">
        <v>32</v>
      </c>
      <c r="B20" s="17" t="s">
        <v>15</v>
      </c>
      <c r="C20" s="3">
        <v>125380</v>
      </c>
      <c r="D20" s="3"/>
      <c r="E20" s="3">
        <v>83960</v>
      </c>
      <c r="F20" s="4">
        <v>2750</v>
      </c>
      <c r="G20" s="4">
        <v>720</v>
      </c>
      <c r="H20" s="16" t="s">
        <v>12</v>
      </c>
      <c r="I20" s="4">
        <v>2310</v>
      </c>
      <c r="J20" s="4">
        <v>4900</v>
      </c>
      <c r="K20" s="6"/>
    </row>
    <row r="21" spans="1:12" s="2" customFormat="1">
      <c r="A21" s="5" t="s">
        <v>67</v>
      </c>
      <c r="B21" s="17" t="s">
        <v>68</v>
      </c>
      <c r="C21" s="3">
        <v>114520</v>
      </c>
      <c r="D21" s="3"/>
      <c r="E21" s="3"/>
      <c r="F21" s="4">
        <v>2420</v>
      </c>
      <c r="G21" s="4">
        <v>720</v>
      </c>
      <c r="H21" s="14" t="s">
        <v>12</v>
      </c>
      <c r="I21" s="4">
        <v>1520</v>
      </c>
      <c r="J21" s="4"/>
      <c r="K21" s="6"/>
    </row>
    <row r="22" spans="1:12" s="2" customFormat="1">
      <c r="A22" s="5" t="s">
        <v>69</v>
      </c>
      <c r="B22" s="17" t="s">
        <v>76</v>
      </c>
      <c r="C22" s="3">
        <v>119610</v>
      </c>
      <c r="D22" s="3"/>
      <c r="E22" s="3"/>
      <c r="F22" s="4">
        <v>2500</v>
      </c>
      <c r="G22" s="4">
        <v>720</v>
      </c>
      <c r="H22" s="14" t="s">
        <v>12</v>
      </c>
      <c r="I22" s="4">
        <v>1520</v>
      </c>
      <c r="J22" s="4"/>
      <c r="K22" s="6"/>
    </row>
    <row r="23" spans="1:12" s="2" customFormat="1">
      <c r="A23" s="5"/>
      <c r="B23" s="17"/>
      <c r="C23" s="3"/>
      <c r="D23" s="3"/>
      <c r="E23" s="3"/>
      <c r="F23" s="4"/>
      <c r="G23" s="4"/>
      <c r="H23" s="4"/>
      <c r="I23" s="4"/>
      <c r="J23" s="4"/>
      <c r="K23" s="6"/>
    </row>
    <row r="24" spans="1:12" s="2" customFormat="1">
      <c r="A24" s="5" t="s">
        <v>72</v>
      </c>
      <c r="B24" s="17" t="s">
        <v>73</v>
      </c>
      <c r="C24" s="3">
        <v>122050</v>
      </c>
      <c r="D24" s="3">
        <v>119550</v>
      </c>
      <c r="E24" s="3">
        <v>86250</v>
      </c>
      <c r="F24" s="4">
        <v>3630</v>
      </c>
      <c r="G24" s="4">
        <v>490</v>
      </c>
      <c r="H24" s="14" t="s">
        <v>12</v>
      </c>
      <c r="I24" s="4">
        <v>1850</v>
      </c>
      <c r="J24" s="4">
        <v>5300</v>
      </c>
      <c r="K24" s="6"/>
    </row>
    <row r="25" spans="1:12" s="2" customFormat="1">
      <c r="A25" s="5" t="s">
        <v>74</v>
      </c>
      <c r="B25" s="17" t="s">
        <v>75</v>
      </c>
      <c r="C25" s="3">
        <v>139970</v>
      </c>
      <c r="D25" s="3">
        <v>136730</v>
      </c>
      <c r="E25" s="3">
        <v>92240</v>
      </c>
      <c r="F25" s="4">
        <v>3950</v>
      </c>
      <c r="G25" s="4">
        <v>470</v>
      </c>
      <c r="H25" s="4"/>
      <c r="I25" s="4">
        <v>2430</v>
      </c>
      <c r="J25" s="4">
        <v>5550</v>
      </c>
      <c r="K25" s="6"/>
    </row>
    <row r="26" spans="1:12" s="2" customFormat="1" ht="17" thickBot="1">
      <c r="A26" s="7"/>
      <c r="B26" s="69"/>
      <c r="C26" s="8"/>
      <c r="D26" s="8"/>
      <c r="E26" s="8"/>
      <c r="F26" s="9"/>
      <c r="G26" s="9"/>
      <c r="H26" s="9"/>
      <c r="I26" s="9"/>
      <c r="J26" s="9"/>
      <c r="K26" s="10"/>
    </row>
    <row r="27" spans="1:12" s="2" customFormat="1"/>
    <row r="28" spans="1:12" s="2" customFormat="1"/>
    <row r="29" spans="1:12" s="2" customFormat="1"/>
    <row r="30" spans="1:12" s="2" customFormat="1"/>
    <row r="31" spans="1:12" s="2" customFormat="1"/>
    <row r="32" spans="1:12" s="2" customFormat="1"/>
    <row r="33" s="2" customFormat="1"/>
    <row r="34" s="2" customFormat="1"/>
  </sheetData>
  <mergeCells count="1">
    <mergeCell ref="A1:K1"/>
  </mergeCells>
  <phoneticPr fontId="5" type="noConversion"/>
  <pageMargins left="0.25" right="0.25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229A-877D-1947-AEF1-DA430CE3E1CA}">
  <sheetPr>
    <pageSetUpPr fitToPage="1"/>
  </sheetPr>
  <dimension ref="A1:AK40"/>
  <sheetViews>
    <sheetView zoomScale="133" workbookViewId="0">
      <selection activeCell="F29" sqref="F29"/>
    </sheetView>
  </sheetViews>
  <sheetFormatPr baseColWidth="10" defaultRowHeight="16"/>
  <cols>
    <col min="2" max="4" width="8.83203125" customWidth="1"/>
    <col min="5" max="7" width="3" customWidth="1"/>
    <col min="8" max="8" width="1.83203125" customWidth="1"/>
    <col min="9" max="12" width="3" customWidth="1"/>
    <col min="13" max="13" width="1.83203125" customWidth="1"/>
    <col min="14" max="16" width="3" customWidth="1"/>
    <col min="17" max="17" width="1.83203125" customWidth="1"/>
    <col min="18" max="19" width="3" customWidth="1"/>
    <col min="20" max="20" width="1.83203125" customWidth="1"/>
    <col min="21" max="22" width="3" customWidth="1"/>
    <col min="23" max="23" width="1.83203125" customWidth="1"/>
    <col min="24" max="25" width="3" customWidth="1"/>
    <col min="26" max="26" width="1.83203125" customWidth="1"/>
    <col min="27" max="29" width="3" customWidth="1"/>
    <col min="30" max="30" width="1.83203125" customWidth="1"/>
    <col min="31" max="37" width="3" customWidth="1"/>
    <col min="38" max="127" width="2.83203125" customWidth="1"/>
  </cols>
  <sheetData>
    <row r="1" spans="1:37" ht="19" customHeight="1" thickBot="1">
      <c r="A1" s="152" t="s">
        <v>65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</row>
    <row r="2" spans="1:37" s="18" customFormat="1" ht="157" customHeight="1" thickBot="1">
      <c r="A2" s="19" t="s">
        <v>23</v>
      </c>
      <c r="B2" s="20" t="s">
        <v>60</v>
      </c>
      <c r="C2" s="20" t="s">
        <v>61</v>
      </c>
      <c r="D2" s="21" t="s">
        <v>62</v>
      </c>
      <c r="E2" s="70" t="s">
        <v>58</v>
      </c>
      <c r="F2" s="71" t="s">
        <v>63</v>
      </c>
      <c r="G2" s="71" t="s">
        <v>59</v>
      </c>
      <c r="H2" s="71"/>
      <c r="I2" s="71" t="s">
        <v>36</v>
      </c>
      <c r="J2" s="71" t="s">
        <v>37</v>
      </c>
      <c r="K2" s="71" t="s">
        <v>39</v>
      </c>
      <c r="L2" s="71" t="s">
        <v>38</v>
      </c>
      <c r="M2" s="71"/>
      <c r="N2" s="71" t="s">
        <v>40</v>
      </c>
      <c r="O2" s="71" t="s">
        <v>41</v>
      </c>
      <c r="P2" s="71" t="s">
        <v>42</v>
      </c>
      <c r="Q2" s="71"/>
      <c r="R2" s="71" t="s">
        <v>43</v>
      </c>
      <c r="S2" s="71" t="s">
        <v>44</v>
      </c>
      <c r="T2" s="71"/>
      <c r="U2" s="71" t="s">
        <v>45</v>
      </c>
      <c r="V2" s="71" t="s">
        <v>46</v>
      </c>
      <c r="W2" s="71"/>
      <c r="X2" s="71" t="s">
        <v>47</v>
      </c>
      <c r="Y2" s="71" t="s">
        <v>64</v>
      </c>
      <c r="Z2" s="71"/>
      <c r="AA2" s="71" t="s">
        <v>48</v>
      </c>
      <c r="AB2" s="71" t="s">
        <v>49</v>
      </c>
      <c r="AC2" s="71" t="s">
        <v>50</v>
      </c>
      <c r="AD2" s="71"/>
      <c r="AE2" s="71" t="s">
        <v>51</v>
      </c>
      <c r="AF2" s="71" t="s">
        <v>52</v>
      </c>
      <c r="AG2" s="71" t="s">
        <v>55</v>
      </c>
      <c r="AH2" s="71" t="s">
        <v>56</v>
      </c>
      <c r="AI2" s="71" t="s">
        <v>57</v>
      </c>
      <c r="AJ2" s="71"/>
      <c r="AK2" s="72"/>
    </row>
    <row r="3" spans="1:37" s="2" customFormat="1" ht="14" customHeight="1">
      <c r="A3" s="147" t="s">
        <v>25</v>
      </c>
      <c r="B3" s="148">
        <v>71</v>
      </c>
      <c r="C3" s="148">
        <v>16</v>
      </c>
      <c r="D3" s="23" t="s">
        <v>53</v>
      </c>
      <c r="E3" s="31">
        <v>2</v>
      </c>
      <c r="F3" s="32">
        <v>1</v>
      </c>
      <c r="G3" s="32">
        <v>1</v>
      </c>
      <c r="H3" s="48"/>
      <c r="I3" s="55"/>
      <c r="J3" s="32"/>
      <c r="K3" s="32"/>
      <c r="L3" s="32"/>
      <c r="M3" s="48"/>
      <c r="N3" s="55"/>
      <c r="O3" s="32"/>
      <c r="P3" s="32"/>
      <c r="Q3" s="48"/>
      <c r="R3" s="32"/>
      <c r="S3" s="55"/>
      <c r="T3" s="48"/>
      <c r="U3" s="55"/>
      <c r="V3" s="32"/>
      <c r="W3" s="48"/>
      <c r="X3" s="55"/>
      <c r="Y3" s="32"/>
      <c r="Z3" s="48"/>
      <c r="AA3" s="32"/>
      <c r="AB3" s="32"/>
      <c r="AC3" s="55"/>
      <c r="AD3" s="48"/>
      <c r="AE3" s="55"/>
      <c r="AF3" s="32"/>
      <c r="AG3" s="55"/>
      <c r="AH3" s="55"/>
      <c r="AI3" s="32"/>
      <c r="AJ3" s="32"/>
      <c r="AK3" s="33"/>
    </row>
    <row r="4" spans="1:37" s="2" customFormat="1" ht="14" customHeight="1" thickBot="1">
      <c r="A4" s="141"/>
      <c r="B4" s="143"/>
      <c r="C4" s="143"/>
      <c r="D4" s="24" t="s">
        <v>54</v>
      </c>
      <c r="E4" s="34"/>
      <c r="F4" s="35"/>
      <c r="G4" s="35"/>
      <c r="H4" s="49"/>
      <c r="I4" s="35"/>
      <c r="J4" s="53"/>
      <c r="K4" s="35"/>
      <c r="L4" s="35"/>
      <c r="M4" s="49"/>
      <c r="N4" s="35"/>
      <c r="O4" s="35"/>
      <c r="P4" s="53"/>
      <c r="Q4" s="49"/>
      <c r="R4" s="35"/>
      <c r="S4" s="53"/>
      <c r="T4" s="49"/>
      <c r="U4" s="53"/>
      <c r="V4" s="35"/>
      <c r="W4" s="49"/>
      <c r="X4" s="53"/>
      <c r="Y4" s="35"/>
      <c r="Z4" s="49"/>
      <c r="AA4" s="35"/>
      <c r="AB4" s="35"/>
      <c r="AC4" s="53"/>
      <c r="AD4" s="49"/>
      <c r="AE4" s="53"/>
      <c r="AF4" s="35"/>
      <c r="AG4" s="53"/>
      <c r="AH4" s="53"/>
      <c r="AI4" s="35"/>
      <c r="AJ4" s="35"/>
      <c r="AK4" s="36"/>
    </row>
    <row r="5" spans="1:37" s="2" customFormat="1" ht="14" customHeight="1">
      <c r="A5" s="144" t="s">
        <v>26</v>
      </c>
      <c r="B5" s="150">
        <v>69</v>
      </c>
      <c r="C5" s="150">
        <v>0</v>
      </c>
      <c r="D5" s="23" t="s">
        <v>53</v>
      </c>
      <c r="E5" s="31">
        <v>2</v>
      </c>
      <c r="F5" s="32">
        <v>1</v>
      </c>
      <c r="G5" s="32">
        <v>0</v>
      </c>
      <c r="H5" s="48"/>
      <c r="I5" s="55"/>
      <c r="J5" s="32"/>
      <c r="K5" s="32"/>
      <c r="L5" s="32"/>
      <c r="M5" s="48"/>
      <c r="N5" s="55"/>
      <c r="O5" s="32"/>
      <c r="P5" s="32"/>
      <c r="Q5" s="48"/>
      <c r="R5" s="55"/>
      <c r="S5" s="32"/>
      <c r="T5" s="48"/>
      <c r="U5" s="55"/>
      <c r="V5" s="32"/>
      <c r="W5" s="48"/>
      <c r="X5" s="55"/>
      <c r="Y5" s="32"/>
      <c r="Z5" s="48"/>
      <c r="AA5" s="32"/>
      <c r="AB5" s="32"/>
      <c r="AC5" s="55"/>
      <c r="AD5" s="48"/>
      <c r="AE5" s="55"/>
      <c r="AF5" s="32"/>
      <c r="AG5" s="55"/>
      <c r="AH5" s="55"/>
      <c r="AI5" s="32"/>
      <c r="AJ5" s="32"/>
      <c r="AK5" s="33"/>
    </row>
    <row r="6" spans="1:37" s="2" customFormat="1" ht="14" customHeight="1" thickBot="1">
      <c r="A6" s="145"/>
      <c r="B6" s="151"/>
      <c r="C6" s="151"/>
      <c r="D6" s="26" t="s">
        <v>54</v>
      </c>
      <c r="E6" s="37"/>
      <c r="F6" s="38"/>
      <c r="G6" s="38"/>
      <c r="H6" s="50"/>
      <c r="I6" s="38"/>
      <c r="J6" s="54"/>
      <c r="K6" s="38"/>
      <c r="L6" s="38"/>
      <c r="M6" s="50"/>
      <c r="N6" s="38"/>
      <c r="O6" s="38"/>
      <c r="P6" s="54"/>
      <c r="Q6" s="50"/>
      <c r="R6" s="38"/>
      <c r="S6" s="54"/>
      <c r="T6" s="50"/>
      <c r="U6" s="54"/>
      <c r="V6" s="38"/>
      <c r="W6" s="50"/>
      <c r="X6" s="54"/>
      <c r="Y6" s="38"/>
      <c r="Z6" s="50"/>
      <c r="AA6" s="38"/>
      <c r="AB6" s="38"/>
      <c r="AC6" s="54"/>
      <c r="AD6" s="50"/>
      <c r="AE6" s="54"/>
      <c r="AF6" s="38"/>
      <c r="AG6" s="54"/>
      <c r="AH6" s="54"/>
      <c r="AI6" s="38"/>
      <c r="AJ6" s="38"/>
      <c r="AK6" s="39"/>
    </row>
    <row r="7" spans="1:37" s="2" customFormat="1" ht="14" customHeight="1">
      <c r="A7" s="144" t="s">
        <v>70</v>
      </c>
      <c r="B7" s="150">
        <v>73</v>
      </c>
      <c r="C7" s="150">
        <v>0</v>
      </c>
      <c r="D7" s="23" t="s">
        <v>53</v>
      </c>
      <c r="E7" s="31">
        <v>2</v>
      </c>
      <c r="F7" s="32">
        <v>1</v>
      </c>
      <c r="G7" s="32">
        <v>0</v>
      </c>
      <c r="H7" s="48"/>
      <c r="I7" s="55"/>
      <c r="J7" s="32"/>
      <c r="K7" s="32"/>
      <c r="L7" s="32"/>
      <c r="M7" s="48"/>
      <c r="N7" s="55"/>
      <c r="O7" s="32"/>
      <c r="P7" s="32"/>
      <c r="Q7" s="48"/>
      <c r="R7" s="55"/>
      <c r="S7" s="32"/>
      <c r="T7" s="48"/>
      <c r="U7" s="55"/>
      <c r="V7" s="32"/>
      <c r="W7" s="48"/>
      <c r="X7" s="55"/>
      <c r="Y7" s="32"/>
      <c r="Z7" s="48"/>
      <c r="AA7" s="32"/>
      <c r="AB7" s="32"/>
      <c r="AC7" s="55"/>
      <c r="AD7" s="48"/>
      <c r="AE7" s="55"/>
      <c r="AF7" s="32"/>
      <c r="AG7" s="55"/>
      <c r="AH7" s="55"/>
      <c r="AI7" s="32"/>
      <c r="AJ7" s="32"/>
      <c r="AK7" s="33"/>
    </row>
    <row r="8" spans="1:37" s="2" customFormat="1" ht="14" customHeight="1" thickBot="1">
      <c r="A8" s="145"/>
      <c r="B8" s="151"/>
      <c r="C8" s="151"/>
      <c r="D8" s="26" t="s">
        <v>54</v>
      </c>
      <c r="E8" s="37"/>
      <c r="F8" s="38"/>
      <c r="G8" s="38"/>
      <c r="H8" s="50"/>
      <c r="I8" s="38"/>
      <c r="J8" s="54"/>
      <c r="K8" s="38"/>
      <c r="L8" s="38"/>
      <c r="M8" s="50"/>
      <c r="N8" s="38"/>
      <c r="O8" s="38"/>
      <c r="P8" s="54"/>
      <c r="Q8" s="50"/>
      <c r="R8" s="38"/>
      <c r="S8" s="54"/>
      <c r="T8" s="50"/>
      <c r="U8" s="54"/>
      <c r="V8" s="38"/>
      <c r="W8" s="50"/>
      <c r="X8" s="54"/>
      <c r="Y8" s="38"/>
      <c r="Z8" s="50"/>
      <c r="AA8" s="38"/>
      <c r="AB8" s="38"/>
      <c r="AC8" s="54"/>
      <c r="AD8" s="50"/>
      <c r="AE8" s="54"/>
      <c r="AF8" s="38"/>
      <c r="AG8" s="54"/>
      <c r="AH8" s="54"/>
      <c r="AI8" s="38"/>
      <c r="AJ8" s="38"/>
      <c r="AK8" s="39"/>
    </row>
    <row r="9" spans="1:37" s="2" customFormat="1" ht="12" customHeight="1" thickBot="1">
      <c r="A9" s="27"/>
      <c r="B9" s="29"/>
      <c r="C9" s="29"/>
      <c r="D9" s="28"/>
      <c r="E9" s="40"/>
      <c r="F9" s="40"/>
      <c r="G9" s="40"/>
      <c r="H9" s="51"/>
      <c r="I9" s="40"/>
      <c r="J9" s="40"/>
      <c r="K9" s="40"/>
      <c r="L9" s="40"/>
      <c r="M9" s="51"/>
      <c r="N9" s="40"/>
      <c r="O9" s="40"/>
      <c r="P9" s="40"/>
      <c r="Q9" s="51"/>
      <c r="R9" s="40"/>
      <c r="S9" s="40"/>
      <c r="T9" s="51"/>
      <c r="U9" s="40"/>
      <c r="V9" s="40"/>
      <c r="W9" s="51"/>
      <c r="X9" s="40"/>
      <c r="Y9" s="40"/>
      <c r="Z9" s="51"/>
      <c r="AA9" s="40"/>
      <c r="AB9" s="40"/>
      <c r="AC9" s="40"/>
      <c r="AD9" s="51"/>
      <c r="AE9" s="40"/>
      <c r="AF9" s="40"/>
      <c r="AG9" s="40"/>
      <c r="AH9" s="40"/>
      <c r="AI9" s="40"/>
      <c r="AJ9" s="40"/>
      <c r="AK9" s="41"/>
    </row>
    <row r="10" spans="1:37" s="2" customFormat="1" ht="14" customHeight="1">
      <c r="A10" s="140" t="s">
        <v>27</v>
      </c>
      <c r="B10" s="142">
        <v>85</v>
      </c>
      <c r="C10" s="142">
        <v>0</v>
      </c>
      <c r="D10" s="25" t="s">
        <v>53</v>
      </c>
      <c r="E10" s="42">
        <v>3</v>
      </c>
      <c r="F10" s="43">
        <v>1</v>
      </c>
      <c r="G10" s="43">
        <v>0</v>
      </c>
      <c r="H10" s="52"/>
      <c r="I10" s="47"/>
      <c r="J10" s="43"/>
      <c r="K10" s="43"/>
      <c r="L10" s="43"/>
      <c r="M10" s="52"/>
      <c r="N10" s="47"/>
      <c r="O10" s="43"/>
      <c r="P10" s="43"/>
      <c r="Q10" s="52"/>
      <c r="R10" s="43"/>
      <c r="S10" s="47"/>
      <c r="T10" s="52"/>
      <c r="U10" s="47"/>
      <c r="V10" s="43"/>
      <c r="W10" s="52"/>
      <c r="X10" s="47"/>
      <c r="Y10" s="43"/>
      <c r="Z10" s="52"/>
      <c r="AA10" s="43"/>
      <c r="AB10" s="43"/>
      <c r="AC10" s="47"/>
      <c r="AD10" s="52"/>
      <c r="AE10" s="47"/>
      <c r="AF10" s="43"/>
      <c r="AG10" s="47"/>
      <c r="AH10" s="47"/>
      <c r="AI10" s="43"/>
      <c r="AJ10" s="43"/>
      <c r="AK10" s="44"/>
    </row>
    <row r="11" spans="1:37" s="2" customFormat="1" ht="14" customHeight="1" thickBot="1">
      <c r="A11" s="141"/>
      <c r="B11" s="143"/>
      <c r="C11" s="143"/>
      <c r="D11" s="24" t="s">
        <v>54</v>
      </c>
      <c r="E11" s="34"/>
      <c r="F11" s="35"/>
      <c r="G11" s="35"/>
      <c r="H11" s="49"/>
      <c r="I11" s="35"/>
      <c r="J11" s="53"/>
      <c r="K11" s="35"/>
      <c r="L11" s="35"/>
      <c r="M11" s="49"/>
      <c r="N11" s="35"/>
      <c r="O11" s="35"/>
      <c r="P11" s="53"/>
      <c r="Q11" s="49"/>
      <c r="R11" s="35"/>
      <c r="S11" s="53"/>
      <c r="T11" s="49"/>
      <c r="U11" s="53"/>
      <c r="V11" s="35"/>
      <c r="W11" s="49"/>
      <c r="X11" s="53"/>
      <c r="Y11" s="35"/>
      <c r="Z11" s="49"/>
      <c r="AA11" s="35"/>
      <c r="AB11" s="35"/>
      <c r="AC11" s="53"/>
      <c r="AD11" s="49"/>
      <c r="AE11" s="53"/>
      <c r="AF11" s="35"/>
      <c r="AG11" s="53"/>
      <c r="AH11" s="53"/>
      <c r="AI11" s="35"/>
      <c r="AJ11" s="35"/>
      <c r="AK11" s="36"/>
    </row>
    <row r="12" spans="1:37" s="2" customFormat="1" ht="14" customHeight="1">
      <c r="A12" s="140" t="s">
        <v>28</v>
      </c>
      <c r="B12" s="142">
        <v>85</v>
      </c>
      <c r="C12" s="142">
        <v>22</v>
      </c>
      <c r="D12" s="25" t="s">
        <v>53</v>
      </c>
      <c r="E12" s="42">
        <v>3</v>
      </c>
      <c r="F12" s="43">
        <v>0</v>
      </c>
      <c r="G12" s="43">
        <v>1</v>
      </c>
      <c r="H12" s="52"/>
      <c r="I12" s="55"/>
      <c r="J12" s="32"/>
      <c r="K12" s="32"/>
      <c r="L12" s="32"/>
      <c r="M12" s="48"/>
      <c r="N12" s="55"/>
      <c r="O12" s="32"/>
      <c r="P12" s="32"/>
      <c r="Q12" s="48"/>
      <c r="R12" s="32"/>
      <c r="S12" s="55"/>
      <c r="T12" s="52"/>
      <c r="U12" s="47"/>
      <c r="V12" s="43"/>
      <c r="W12" s="52"/>
      <c r="X12" s="47"/>
      <c r="Y12" s="43"/>
      <c r="Z12" s="52"/>
      <c r="AA12" s="43"/>
      <c r="AB12" s="43"/>
      <c r="AC12" s="47"/>
      <c r="AD12" s="52"/>
      <c r="AE12" s="47"/>
      <c r="AF12" s="43"/>
      <c r="AG12" s="47"/>
      <c r="AH12" s="47"/>
      <c r="AI12" s="43"/>
      <c r="AJ12" s="43"/>
      <c r="AK12" s="45"/>
    </row>
    <row r="13" spans="1:37" s="2" customFormat="1" ht="14" customHeight="1" thickBot="1">
      <c r="A13" s="146"/>
      <c r="B13" s="149"/>
      <c r="C13" s="149"/>
      <c r="D13" s="26" t="s">
        <v>54</v>
      </c>
      <c r="E13" s="37"/>
      <c r="F13" s="38"/>
      <c r="G13" s="38"/>
      <c r="H13" s="50"/>
      <c r="I13" s="56"/>
      <c r="J13" s="57"/>
      <c r="K13" s="56"/>
      <c r="L13" s="56"/>
      <c r="M13" s="58"/>
      <c r="N13" s="56"/>
      <c r="O13" s="56"/>
      <c r="P13" s="57"/>
      <c r="Q13" s="58"/>
      <c r="R13" s="56"/>
      <c r="S13" s="57"/>
      <c r="T13" s="50"/>
      <c r="U13" s="54"/>
      <c r="V13" s="38"/>
      <c r="W13" s="50"/>
      <c r="X13" s="54"/>
      <c r="Y13" s="38"/>
      <c r="Z13" s="50"/>
      <c r="AA13" s="38"/>
      <c r="AB13" s="38"/>
      <c r="AC13" s="54"/>
      <c r="AD13" s="50"/>
      <c r="AE13" s="54"/>
      <c r="AF13" s="38"/>
      <c r="AG13" s="54"/>
      <c r="AH13" s="54"/>
      <c r="AI13" s="38"/>
      <c r="AJ13" s="38"/>
      <c r="AK13" s="46"/>
    </row>
    <row r="14" spans="1:37" s="2" customFormat="1" ht="14" customHeight="1">
      <c r="A14" s="147" t="s">
        <v>29</v>
      </c>
      <c r="B14" s="148">
        <v>84</v>
      </c>
      <c r="C14" s="148">
        <v>17</v>
      </c>
      <c r="D14" s="23" t="s">
        <v>53</v>
      </c>
      <c r="E14" s="31">
        <v>3</v>
      </c>
      <c r="F14" s="32">
        <v>1</v>
      </c>
      <c r="G14" s="32">
        <v>1</v>
      </c>
      <c r="H14" s="48"/>
      <c r="I14" s="47"/>
      <c r="J14" s="43"/>
      <c r="K14" s="43"/>
      <c r="L14" s="43"/>
      <c r="M14" s="52"/>
      <c r="N14" s="47"/>
      <c r="O14" s="43"/>
      <c r="P14" s="43"/>
      <c r="Q14" s="52"/>
      <c r="R14" s="43"/>
      <c r="S14" s="47"/>
      <c r="T14" s="48"/>
      <c r="U14" s="55"/>
      <c r="V14" s="32"/>
      <c r="W14" s="48"/>
      <c r="X14" s="55"/>
      <c r="Y14" s="32"/>
      <c r="Z14" s="48"/>
      <c r="AA14" s="32"/>
      <c r="AB14" s="32"/>
      <c r="AC14" s="55"/>
      <c r="AD14" s="48"/>
      <c r="AE14" s="55"/>
      <c r="AF14" s="32"/>
      <c r="AG14" s="55"/>
      <c r="AH14" s="55"/>
      <c r="AI14" s="32"/>
      <c r="AJ14" s="32"/>
      <c r="AK14" s="33"/>
    </row>
    <row r="15" spans="1:37" s="2" customFormat="1" ht="14" customHeight="1" thickBot="1">
      <c r="A15" s="141"/>
      <c r="B15" s="143"/>
      <c r="C15" s="143"/>
      <c r="D15" s="24" t="s">
        <v>54</v>
      </c>
      <c r="E15" s="34"/>
      <c r="F15" s="35"/>
      <c r="G15" s="35"/>
      <c r="H15" s="49"/>
      <c r="I15" s="35"/>
      <c r="J15" s="53"/>
      <c r="K15" s="35"/>
      <c r="L15" s="35"/>
      <c r="M15" s="49"/>
      <c r="N15" s="35"/>
      <c r="O15" s="35"/>
      <c r="P15" s="53"/>
      <c r="Q15" s="49"/>
      <c r="R15" s="35"/>
      <c r="S15" s="53"/>
      <c r="T15" s="49"/>
      <c r="U15" s="53"/>
      <c r="V15" s="35"/>
      <c r="W15" s="49"/>
      <c r="X15" s="53"/>
      <c r="Y15" s="35"/>
      <c r="Z15" s="49"/>
      <c r="AA15" s="35"/>
      <c r="AB15" s="35"/>
      <c r="AC15" s="53"/>
      <c r="AD15" s="49"/>
      <c r="AE15" s="53"/>
      <c r="AF15" s="35"/>
      <c r="AG15" s="53"/>
      <c r="AH15" s="53"/>
      <c r="AI15" s="35"/>
      <c r="AJ15" s="35"/>
      <c r="AK15" s="36"/>
    </row>
    <row r="16" spans="1:37" s="2" customFormat="1" ht="14" customHeight="1">
      <c r="A16" s="147" t="s">
        <v>35</v>
      </c>
      <c r="B16" s="148">
        <v>99</v>
      </c>
      <c r="C16" s="148">
        <v>18</v>
      </c>
      <c r="D16" s="23" t="s">
        <v>53</v>
      </c>
      <c r="E16" s="31">
        <v>3</v>
      </c>
      <c r="F16" s="32">
        <v>1</v>
      </c>
      <c r="G16" s="32">
        <v>1</v>
      </c>
      <c r="H16" s="48"/>
      <c r="I16" s="47"/>
      <c r="J16" s="43"/>
      <c r="K16" s="43"/>
      <c r="L16" s="43"/>
      <c r="M16" s="52"/>
      <c r="N16" s="47"/>
      <c r="O16" s="43"/>
      <c r="P16" s="43"/>
      <c r="Q16" s="52"/>
      <c r="R16" s="47"/>
      <c r="S16" s="43"/>
      <c r="T16" s="48"/>
      <c r="U16" s="55"/>
      <c r="V16" s="32"/>
      <c r="W16" s="48"/>
      <c r="X16" s="55"/>
      <c r="Y16" s="32"/>
      <c r="Z16" s="48"/>
      <c r="AA16" s="32"/>
      <c r="AB16" s="32"/>
      <c r="AC16" s="55"/>
      <c r="AD16" s="48"/>
      <c r="AE16" s="55"/>
      <c r="AF16" s="32"/>
      <c r="AG16" s="55"/>
      <c r="AH16" s="55"/>
      <c r="AI16" s="32"/>
      <c r="AJ16" s="32"/>
      <c r="AK16" s="33"/>
    </row>
    <row r="17" spans="1:37" s="2" customFormat="1" ht="14" customHeight="1" thickBot="1">
      <c r="A17" s="146"/>
      <c r="B17" s="149"/>
      <c r="C17" s="149"/>
      <c r="D17" s="26" t="s">
        <v>54</v>
      </c>
      <c r="E17" s="37"/>
      <c r="F17" s="38"/>
      <c r="G17" s="38"/>
      <c r="H17" s="50"/>
      <c r="I17" s="38"/>
      <c r="J17" s="54"/>
      <c r="K17" s="38"/>
      <c r="L17" s="38"/>
      <c r="M17" s="50"/>
      <c r="N17" s="38"/>
      <c r="O17" s="38"/>
      <c r="P17" s="54"/>
      <c r="Q17" s="50"/>
      <c r="R17" s="38"/>
      <c r="S17" s="54"/>
      <c r="T17" s="50"/>
      <c r="U17" s="54"/>
      <c r="V17" s="38"/>
      <c r="W17" s="50"/>
      <c r="X17" s="54"/>
      <c r="Y17" s="38"/>
      <c r="Z17" s="50"/>
      <c r="AA17" s="38"/>
      <c r="AB17" s="38"/>
      <c r="AC17" s="54"/>
      <c r="AD17" s="50"/>
      <c r="AE17" s="54"/>
      <c r="AF17" s="38"/>
      <c r="AG17" s="54"/>
      <c r="AH17" s="54"/>
      <c r="AI17" s="38"/>
      <c r="AJ17" s="38"/>
      <c r="AK17" s="39"/>
    </row>
    <row r="18" spans="1:37" s="2" customFormat="1" ht="12" customHeight="1" thickBot="1">
      <c r="A18" s="27"/>
      <c r="B18" s="29"/>
      <c r="C18" s="29"/>
      <c r="D18" s="28"/>
      <c r="E18" s="40"/>
      <c r="F18" s="40"/>
      <c r="G18" s="40"/>
      <c r="H18" s="51"/>
      <c r="I18" s="40"/>
      <c r="J18" s="40"/>
      <c r="K18" s="40"/>
      <c r="L18" s="40"/>
      <c r="M18" s="51"/>
      <c r="N18" s="40"/>
      <c r="O18" s="40"/>
      <c r="P18" s="40"/>
      <c r="Q18" s="51"/>
      <c r="R18" s="40"/>
      <c r="S18" s="40"/>
      <c r="T18" s="51"/>
      <c r="U18" s="40"/>
      <c r="V18" s="40"/>
      <c r="W18" s="51"/>
      <c r="X18" s="40"/>
      <c r="Y18" s="40"/>
      <c r="Z18" s="51"/>
      <c r="AA18" s="40"/>
      <c r="AB18" s="40"/>
      <c r="AC18" s="40"/>
      <c r="AD18" s="51"/>
      <c r="AE18" s="40"/>
      <c r="AF18" s="40"/>
      <c r="AG18" s="40"/>
      <c r="AH18" s="40"/>
      <c r="AI18" s="40"/>
      <c r="AJ18" s="40"/>
      <c r="AK18" s="41"/>
    </row>
    <row r="19" spans="1:37" s="2" customFormat="1" ht="14" customHeight="1" thickBot="1">
      <c r="A19" s="22" t="s">
        <v>24</v>
      </c>
      <c r="B19" s="30">
        <v>49</v>
      </c>
      <c r="C19" s="30">
        <v>22</v>
      </c>
      <c r="D19" s="25" t="s">
        <v>66</v>
      </c>
      <c r="E19" s="42">
        <v>1</v>
      </c>
      <c r="F19" s="43">
        <v>0</v>
      </c>
      <c r="G19" s="43">
        <v>1</v>
      </c>
      <c r="H19" s="52"/>
      <c r="I19" s="43"/>
      <c r="J19" s="47"/>
      <c r="K19" s="43"/>
      <c r="L19" s="43"/>
      <c r="M19" s="52"/>
      <c r="N19" s="43"/>
      <c r="O19" s="43"/>
      <c r="P19" s="47"/>
      <c r="Q19" s="52"/>
      <c r="R19" s="43"/>
      <c r="S19" s="47"/>
      <c r="T19" s="52"/>
      <c r="U19" s="47"/>
      <c r="V19" s="43"/>
      <c r="W19" s="52"/>
      <c r="X19" s="43"/>
      <c r="Y19" s="47"/>
      <c r="Z19" s="52"/>
      <c r="AA19" s="43"/>
      <c r="AB19" s="43"/>
      <c r="AC19" s="47"/>
      <c r="AD19" s="52"/>
      <c r="AE19" s="47"/>
      <c r="AF19" s="43"/>
      <c r="AG19" s="43"/>
      <c r="AH19" s="43"/>
      <c r="AI19" s="47"/>
      <c r="AJ19" s="43"/>
      <c r="AK19" s="44"/>
    </row>
    <row r="20" spans="1:37" s="2" customFormat="1" ht="12" customHeight="1" thickBot="1">
      <c r="A20" s="27"/>
      <c r="B20" s="29"/>
      <c r="C20" s="29"/>
      <c r="D20" s="28"/>
      <c r="E20" s="40"/>
      <c r="F20" s="40"/>
      <c r="G20" s="40"/>
      <c r="H20" s="51"/>
      <c r="I20" s="40"/>
      <c r="J20" s="40"/>
      <c r="K20" s="40"/>
      <c r="L20" s="40"/>
      <c r="M20" s="51"/>
      <c r="N20" s="40"/>
      <c r="O20" s="40"/>
      <c r="P20" s="40"/>
      <c r="Q20" s="51"/>
      <c r="R20" s="40"/>
      <c r="S20" s="40"/>
      <c r="T20" s="51"/>
      <c r="U20" s="40"/>
      <c r="V20" s="40"/>
      <c r="W20" s="51"/>
      <c r="X20" s="40"/>
      <c r="Y20" s="40"/>
      <c r="Z20" s="51"/>
      <c r="AA20" s="40"/>
      <c r="AB20" s="40"/>
      <c r="AC20" s="40"/>
      <c r="AD20" s="51"/>
      <c r="AE20" s="40"/>
      <c r="AF20" s="40"/>
      <c r="AG20" s="40"/>
      <c r="AH20" s="40"/>
      <c r="AI20" s="40"/>
      <c r="AJ20" s="40"/>
      <c r="AK20" s="41"/>
    </row>
    <row r="21" spans="1:37" s="2" customFormat="1" ht="14" customHeight="1">
      <c r="A21" s="140" t="s">
        <v>32</v>
      </c>
      <c r="B21" s="142">
        <v>83</v>
      </c>
      <c r="C21" s="142">
        <v>15</v>
      </c>
      <c r="D21" s="25" t="s">
        <v>53</v>
      </c>
      <c r="E21" s="42">
        <v>3</v>
      </c>
      <c r="F21" s="43">
        <v>1</v>
      </c>
      <c r="G21" s="43">
        <v>1</v>
      </c>
      <c r="H21" s="52"/>
      <c r="I21" s="43"/>
      <c r="J21" s="43"/>
      <c r="K21" s="47"/>
      <c r="L21" s="47"/>
      <c r="M21" s="52"/>
      <c r="N21" s="43"/>
      <c r="O21" s="47"/>
      <c r="P21" s="43"/>
      <c r="Q21" s="52"/>
      <c r="R21" s="47"/>
      <c r="S21" s="43"/>
      <c r="T21" s="52"/>
      <c r="U21" s="47"/>
      <c r="V21" s="43"/>
      <c r="W21" s="52"/>
      <c r="X21" s="47"/>
      <c r="Y21" s="43"/>
      <c r="Z21" s="52"/>
      <c r="AA21" s="43"/>
      <c r="AB21" s="43"/>
      <c r="AC21" s="47"/>
      <c r="AD21" s="52"/>
      <c r="AE21" s="47"/>
      <c r="AF21" s="43"/>
      <c r="AG21" s="47"/>
      <c r="AH21" s="47"/>
      <c r="AI21" s="43"/>
      <c r="AJ21" s="43"/>
      <c r="AK21" s="44"/>
    </row>
    <row r="22" spans="1:37" ht="14" customHeight="1" thickBot="1">
      <c r="A22" s="141"/>
      <c r="B22" s="143"/>
      <c r="C22" s="143"/>
      <c r="D22" s="24" t="s">
        <v>54</v>
      </c>
      <c r="E22" s="34"/>
      <c r="F22" s="35"/>
      <c r="G22" s="35"/>
      <c r="H22" s="49"/>
      <c r="I22" s="35"/>
      <c r="J22" s="35"/>
      <c r="K22" s="35"/>
      <c r="L22" s="35"/>
      <c r="M22" s="49"/>
      <c r="N22" s="35"/>
      <c r="O22" s="35"/>
      <c r="P22" s="35"/>
      <c r="Q22" s="49"/>
      <c r="R22" s="35"/>
      <c r="S22" s="35"/>
      <c r="T22" s="49"/>
      <c r="U22" s="35"/>
      <c r="V22" s="35"/>
      <c r="W22" s="49"/>
      <c r="X22" s="35"/>
      <c r="Y22" s="35"/>
      <c r="Z22" s="49"/>
      <c r="AA22" s="35"/>
      <c r="AB22" s="35"/>
      <c r="AC22" s="35"/>
      <c r="AD22" s="49"/>
      <c r="AE22" s="35"/>
      <c r="AF22" s="35"/>
      <c r="AG22" s="35"/>
      <c r="AH22" s="35"/>
      <c r="AI22" s="35"/>
      <c r="AJ22" s="35"/>
      <c r="AK22" s="36"/>
    </row>
    <row r="23" spans="1:37" s="2" customFormat="1" ht="14" customHeight="1">
      <c r="A23" s="140" t="s">
        <v>67</v>
      </c>
      <c r="B23" s="142">
        <v>85</v>
      </c>
      <c r="C23" s="142">
        <v>0</v>
      </c>
      <c r="D23" s="25" t="s">
        <v>53</v>
      </c>
      <c r="E23" s="42">
        <v>3</v>
      </c>
      <c r="F23" s="43">
        <v>1</v>
      </c>
      <c r="G23" s="43">
        <v>0</v>
      </c>
      <c r="H23" s="52"/>
      <c r="I23" s="43"/>
      <c r="J23" s="43"/>
      <c r="K23" s="43"/>
      <c r="L23" s="43"/>
      <c r="M23" s="52"/>
      <c r="N23" s="43"/>
      <c r="O23" s="43"/>
      <c r="P23" s="43"/>
      <c r="Q23" s="52"/>
      <c r="R23" s="43"/>
      <c r="S23" s="43"/>
      <c r="T23" s="52"/>
      <c r="U23" s="43"/>
      <c r="V23" s="43"/>
      <c r="W23" s="52"/>
      <c r="X23" s="43"/>
      <c r="Y23" s="43"/>
      <c r="Z23" s="52"/>
      <c r="AA23" s="43"/>
      <c r="AB23" s="43"/>
      <c r="AC23" s="43"/>
      <c r="AD23" s="52"/>
      <c r="AE23" s="43"/>
      <c r="AF23" s="43"/>
      <c r="AG23" s="43"/>
      <c r="AH23" s="43"/>
      <c r="AI23" s="43"/>
      <c r="AJ23" s="43"/>
      <c r="AK23" s="44"/>
    </row>
    <row r="24" spans="1:37" ht="14" customHeight="1" thickBot="1">
      <c r="A24" s="141"/>
      <c r="B24" s="143"/>
      <c r="C24" s="143"/>
      <c r="D24" s="24" t="s">
        <v>54</v>
      </c>
      <c r="E24" s="34"/>
      <c r="F24" s="35"/>
      <c r="G24" s="35"/>
      <c r="H24" s="49"/>
      <c r="I24" s="35"/>
      <c r="J24" s="35"/>
      <c r="K24" s="35"/>
      <c r="L24" s="35"/>
      <c r="M24" s="49"/>
      <c r="N24" s="35"/>
      <c r="O24" s="35"/>
      <c r="P24" s="35"/>
      <c r="Q24" s="49"/>
      <c r="R24" s="35"/>
      <c r="S24" s="35"/>
      <c r="T24" s="49"/>
      <c r="U24" s="35"/>
      <c r="V24" s="35"/>
      <c r="W24" s="49"/>
      <c r="X24" s="35"/>
      <c r="Y24" s="35"/>
      <c r="Z24" s="49"/>
      <c r="AA24" s="35"/>
      <c r="AB24" s="35"/>
      <c r="AC24" s="35"/>
      <c r="AD24" s="49"/>
      <c r="AE24" s="35"/>
      <c r="AF24" s="35"/>
      <c r="AG24" s="35"/>
      <c r="AH24" s="35"/>
      <c r="AI24" s="35"/>
      <c r="AJ24" s="35"/>
      <c r="AK24" s="36"/>
    </row>
    <row r="25" spans="1:37" s="2" customFormat="1" ht="14" customHeight="1">
      <c r="A25" s="140" t="s">
        <v>69</v>
      </c>
      <c r="B25" s="142">
        <v>90</v>
      </c>
      <c r="C25" s="142">
        <v>0</v>
      </c>
      <c r="D25" s="25" t="s">
        <v>53</v>
      </c>
      <c r="E25" s="42">
        <v>3</v>
      </c>
      <c r="F25" s="43">
        <v>1</v>
      </c>
      <c r="G25" s="43">
        <v>0</v>
      </c>
      <c r="H25" s="52"/>
      <c r="I25" s="43"/>
      <c r="J25" s="43"/>
      <c r="K25" s="43"/>
      <c r="L25" s="43"/>
      <c r="M25" s="52"/>
      <c r="N25" s="43"/>
      <c r="O25" s="43"/>
      <c r="P25" s="43"/>
      <c r="Q25" s="52"/>
      <c r="R25" s="43"/>
      <c r="S25" s="43"/>
      <c r="T25" s="52"/>
      <c r="U25" s="43"/>
      <c r="V25" s="43"/>
      <c r="W25" s="52"/>
      <c r="X25" s="43"/>
      <c r="Y25" s="43"/>
      <c r="Z25" s="52"/>
      <c r="AA25" s="43"/>
      <c r="AB25" s="43"/>
      <c r="AC25" s="43"/>
      <c r="AD25" s="52"/>
      <c r="AE25" s="43"/>
      <c r="AF25" s="43"/>
      <c r="AG25" s="43"/>
      <c r="AH25" s="43"/>
      <c r="AI25" s="43"/>
      <c r="AJ25" s="43"/>
      <c r="AK25" s="44"/>
    </row>
    <row r="26" spans="1:37" ht="14" customHeight="1" thickBot="1">
      <c r="A26" s="141"/>
      <c r="B26" s="143"/>
      <c r="C26" s="143"/>
      <c r="D26" s="24" t="s">
        <v>54</v>
      </c>
      <c r="E26" s="34"/>
      <c r="F26" s="35"/>
      <c r="G26" s="35"/>
      <c r="H26" s="49"/>
      <c r="I26" s="35"/>
      <c r="J26" s="35"/>
      <c r="K26" s="35"/>
      <c r="L26" s="35"/>
      <c r="M26" s="49"/>
      <c r="N26" s="35"/>
      <c r="O26" s="35"/>
      <c r="P26" s="35"/>
      <c r="Q26" s="49"/>
      <c r="R26" s="35"/>
      <c r="S26" s="35"/>
      <c r="T26" s="49"/>
      <c r="U26" s="35"/>
      <c r="V26" s="35"/>
      <c r="W26" s="49"/>
      <c r="X26" s="35"/>
      <c r="Y26" s="35"/>
      <c r="Z26" s="49"/>
      <c r="AA26" s="35"/>
      <c r="AB26" s="35"/>
      <c r="AC26" s="35"/>
      <c r="AD26" s="49"/>
      <c r="AE26" s="35"/>
      <c r="AF26" s="35"/>
      <c r="AG26" s="35"/>
      <c r="AH26" s="35"/>
      <c r="AI26" s="35"/>
      <c r="AJ26" s="35"/>
      <c r="AK26" s="36"/>
    </row>
    <row r="27" spans="1:37" s="2" customFormat="1" ht="12" customHeight="1" thickBot="1">
      <c r="A27" s="27"/>
      <c r="B27" s="29"/>
      <c r="C27" s="29"/>
      <c r="D27" s="28"/>
      <c r="E27" s="40"/>
      <c r="F27" s="40"/>
      <c r="G27" s="40"/>
      <c r="H27" s="51"/>
      <c r="I27" s="40"/>
      <c r="J27" s="40"/>
      <c r="K27" s="40"/>
      <c r="L27" s="40"/>
      <c r="M27" s="51"/>
      <c r="N27" s="40"/>
      <c r="O27" s="40"/>
      <c r="P27" s="40"/>
      <c r="Q27" s="51"/>
      <c r="R27" s="40"/>
      <c r="S27" s="40"/>
      <c r="T27" s="51"/>
      <c r="U27" s="40"/>
      <c r="V27" s="40"/>
      <c r="W27" s="51"/>
      <c r="X27" s="40"/>
      <c r="Y27" s="40"/>
      <c r="Z27" s="51"/>
      <c r="AA27" s="40"/>
      <c r="AB27" s="40"/>
      <c r="AC27" s="40"/>
      <c r="AD27" s="51"/>
      <c r="AE27" s="40"/>
      <c r="AF27" s="40"/>
      <c r="AG27" s="40"/>
      <c r="AH27" s="40"/>
      <c r="AI27" s="40"/>
      <c r="AJ27" s="40"/>
      <c r="AK27" s="41"/>
    </row>
    <row r="28" spans="1:37" s="2" customFormat="1" ht="14" customHeight="1">
      <c r="A28" s="140" t="s">
        <v>72</v>
      </c>
      <c r="B28" s="142">
        <v>99</v>
      </c>
      <c r="C28" s="142">
        <v>0</v>
      </c>
      <c r="D28" s="25" t="s">
        <v>53</v>
      </c>
      <c r="E28" s="42">
        <v>4</v>
      </c>
      <c r="F28" s="43">
        <v>1</v>
      </c>
      <c r="G28" s="43">
        <v>0</v>
      </c>
      <c r="H28" s="52"/>
      <c r="I28" s="43"/>
      <c r="J28" s="43"/>
      <c r="K28" s="43"/>
      <c r="L28" s="43"/>
      <c r="M28" s="52"/>
      <c r="N28" s="43"/>
      <c r="O28" s="43"/>
      <c r="P28" s="43"/>
      <c r="Q28" s="52"/>
      <c r="R28" s="43"/>
      <c r="S28" s="43"/>
      <c r="T28" s="52"/>
      <c r="U28" s="43"/>
      <c r="V28" s="43"/>
      <c r="W28" s="52"/>
      <c r="X28" s="43"/>
      <c r="Y28" s="43"/>
      <c r="Z28" s="52"/>
      <c r="AA28" s="43"/>
      <c r="AB28" s="43"/>
      <c r="AC28" s="43"/>
      <c r="AD28" s="52"/>
      <c r="AE28" s="43"/>
      <c r="AF28" s="43"/>
      <c r="AG28" s="43"/>
      <c r="AH28" s="43"/>
      <c r="AI28" s="43"/>
      <c r="AJ28" s="43"/>
      <c r="AK28" s="44"/>
    </row>
    <row r="29" spans="1:37" ht="14" customHeight="1" thickBot="1">
      <c r="A29" s="141"/>
      <c r="B29" s="143"/>
      <c r="C29" s="143"/>
      <c r="D29" s="24" t="s">
        <v>54</v>
      </c>
      <c r="E29" s="34"/>
      <c r="F29" s="35"/>
      <c r="G29" s="35"/>
      <c r="H29" s="49"/>
      <c r="I29" s="35"/>
      <c r="J29" s="35"/>
      <c r="K29" s="35"/>
      <c r="L29" s="35"/>
      <c r="M29" s="49"/>
      <c r="N29" s="35"/>
      <c r="O29" s="35"/>
      <c r="P29" s="35"/>
      <c r="Q29" s="49"/>
      <c r="R29" s="35"/>
      <c r="S29" s="35"/>
      <c r="T29" s="49"/>
      <c r="U29" s="35"/>
      <c r="V29" s="35"/>
      <c r="W29" s="49"/>
      <c r="X29" s="35"/>
      <c r="Y29" s="35"/>
      <c r="Z29" s="49"/>
      <c r="AA29" s="35"/>
      <c r="AB29" s="35"/>
      <c r="AC29" s="35"/>
      <c r="AD29" s="49"/>
      <c r="AE29" s="35"/>
      <c r="AF29" s="35"/>
      <c r="AG29" s="35"/>
      <c r="AH29" s="35"/>
      <c r="AI29" s="35"/>
      <c r="AJ29" s="35"/>
      <c r="AK29" s="36"/>
    </row>
    <row r="30" spans="1:37" s="2" customFormat="1" ht="14" customHeight="1">
      <c r="A30" s="140" t="s">
        <v>74</v>
      </c>
      <c r="B30" s="142">
        <v>103</v>
      </c>
      <c r="C30" s="142">
        <v>17</v>
      </c>
      <c r="D30" s="25" t="s">
        <v>53</v>
      </c>
      <c r="E30" s="42">
        <v>4</v>
      </c>
      <c r="F30" s="43">
        <v>1</v>
      </c>
      <c r="G30" s="43">
        <v>1</v>
      </c>
      <c r="H30" s="52"/>
      <c r="I30" s="43"/>
      <c r="J30" s="43"/>
      <c r="K30" s="43"/>
      <c r="L30" s="43"/>
      <c r="M30" s="52"/>
      <c r="N30" s="43"/>
      <c r="O30" s="43"/>
      <c r="P30" s="43"/>
      <c r="Q30" s="52"/>
      <c r="R30" s="43"/>
      <c r="S30" s="43"/>
      <c r="T30" s="52"/>
      <c r="U30" s="43"/>
      <c r="V30" s="43"/>
      <c r="W30" s="52"/>
      <c r="X30" s="43"/>
      <c r="Y30" s="43"/>
      <c r="Z30" s="52"/>
      <c r="AA30" s="43"/>
      <c r="AB30" s="43"/>
      <c r="AC30" s="43"/>
      <c r="AD30" s="52"/>
      <c r="AE30" s="43"/>
      <c r="AF30" s="43"/>
      <c r="AG30" s="43"/>
      <c r="AH30" s="43"/>
      <c r="AI30" s="43"/>
      <c r="AJ30" s="43"/>
      <c r="AK30" s="44"/>
    </row>
    <row r="31" spans="1:37" ht="14" customHeight="1" thickBot="1">
      <c r="A31" s="141"/>
      <c r="B31" s="143"/>
      <c r="C31" s="143"/>
      <c r="D31" s="24" t="s">
        <v>54</v>
      </c>
      <c r="E31" s="34"/>
      <c r="F31" s="35"/>
      <c r="G31" s="35"/>
      <c r="H31" s="49"/>
      <c r="I31" s="35"/>
      <c r="J31" s="35"/>
      <c r="K31" s="35"/>
      <c r="L31" s="35"/>
      <c r="M31" s="49"/>
      <c r="N31" s="35"/>
      <c r="O31" s="35"/>
      <c r="P31" s="35"/>
      <c r="Q31" s="49"/>
      <c r="R31" s="35"/>
      <c r="S31" s="35"/>
      <c r="T31" s="49"/>
      <c r="U31" s="35"/>
      <c r="V31" s="35"/>
      <c r="W31" s="49"/>
      <c r="X31" s="35"/>
      <c r="Y31" s="35"/>
      <c r="Z31" s="49"/>
      <c r="AA31" s="35"/>
      <c r="AB31" s="35"/>
      <c r="AC31" s="35"/>
      <c r="AD31" s="49"/>
      <c r="AE31" s="35"/>
      <c r="AF31" s="35"/>
      <c r="AG31" s="35"/>
      <c r="AH31" s="35"/>
      <c r="AI31" s="35"/>
      <c r="AJ31" s="35"/>
      <c r="AK31" s="36"/>
    </row>
    <row r="32" spans="1:37" s="2" customFormat="1" ht="12" customHeight="1" thickBot="1">
      <c r="A32" s="137" t="s">
        <v>104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139"/>
    </row>
    <row r="33" spans="1:37" s="2" customFormat="1" ht="14" customHeight="1">
      <c r="A33" s="147" t="s">
        <v>31</v>
      </c>
      <c r="B33" s="148">
        <v>77</v>
      </c>
      <c r="C33" s="148">
        <v>22</v>
      </c>
      <c r="D33" s="23" t="s">
        <v>53</v>
      </c>
      <c r="E33" s="31">
        <v>3</v>
      </c>
      <c r="F33" s="32"/>
      <c r="G33" s="32">
        <v>1</v>
      </c>
      <c r="H33" s="48"/>
      <c r="I33" s="55"/>
      <c r="J33" s="32"/>
      <c r="K33" s="32"/>
      <c r="L33" s="32"/>
      <c r="M33" s="48"/>
      <c r="N33" s="55"/>
      <c r="O33" s="32"/>
      <c r="P33" s="32"/>
      <c r="Q33" s="48"/>
      <c r="R33" s="32"/>
      <c r="S33" s="55"/>
      <c r="T33" s="48"/>
      <c r="U33" s="32"/>
      <c r="V33" s="55"/>
      <c r="W33" s="48"/>
      <c r="X33" s="55"/>
      <c r="Y33" s="32"/>
      <c r="Z33" s="48"/>
      <c r="AA33" s="55"/>
      <c r="AB33" s="55"/>
      <c r="AC33" s="32"/>
      <c r="AD33" s="48"/>
      <c r="AE33" s="55"/>
      <c r="AF33" s="32"/>
      <c r="AG33" s="55"/>
      <c r="AH33" s="55"/>
      <c r="AI33" s="32"/>
      <c r="AJ33" s="32"/>
      <c r="AK33" s="33"/>
    </row>
    <row r="34" spans="1:37" s="2" customFormat="1" ht="14" customHeight="1" thickBot="1">
      <c r="A34" s="141"/>
      <c r="B34" s="143"/>
      <c r="C34" s="143"/>
      <c r="D34" s="24" t="s">
        <v>54</v>
      </c>
      <c r="E34" s="34"/>
      <c r="F34" s="35"/>
      <c r="G34" s="35"/>
      <c r="H34" s="49"/>
      <c r="I34" s="35"/>
      <c r="J34" s="53"/>
      <c r="K34" s="35"/>
      <c r="L34" s="35"/>
      <c r="M34" s="49"/>
      <c r="N34" s="35"/>
      <c r="O34" s="35"/>
      <c r="P34" s="53"/>
      <c r="Q34" s="49"/>
      <c r="R34" s="35"/>
      <c r="S34" s="53"/>
      <c r="T34" s="49"/>
      <c r="U34" s="35"/>
      <c r="V34" s="53"/>
      <c r="W34" s="49"/>
      <c r="X34" s="53"/>
      <c r="Y34" s="35"/>
      <c r="Z34" s="49"/>
      <c r="AA34" s="53"/>
      <c r="AB34" s="53"/>
      <c r="AC34" s="35"/>
      <c r="AD34" s="49"/>
      <c r="AE34" s="53"/>
      <c r="AF34" s="35"/>
      <c r="AG34" s="53"/>
      <c r="AH34" s="53"/>
      <c r="AI34" s="35"/>
      <c r="AJ34" s="35"/>
      <c r="AK34" s="36"/>
    </row>
    <row r="35" spans="1:37" s="2" customFormat="1" ht="14" customHeight="1">
      <c r="A35" s="147" t="s">
        <v>33</v>
      </c>
      <c r="B35" s="148">
        <v>96</v>
      </c>
      <c r="C35" s="148">
        <v>19</v>
      </c>
      <c r="D35" s="23" t="s">
        <v>53</v>
      </c>
      <c r="E35" s="31">
        <v>3</v>
      </c>
      <c r="F35" s="32">
        <v>1</v>
      </c>
      <c r="G35" s="32">
        <v>1</v>
      </c>
      <c r="H35" s="48"/>
      <c r="I35" s="59"/>
      <c r="J35" s="60"/>
      <c r="K35" s="60"/>
      <c r="L35" s="60"/>
      <c r="M35" s="61"/>
      <c r="N35" s="62"/>
      <c r="O35" s="60"/>
      <c r="P35" s="60"/>
      <c r="Q35" s="61"/>
      <c r="R35" s="60"/>
      <c r="S35" s="62"/>
      <c r="T35" s="48"/>
      <c r="U35" s="32"/>
      <c r="V35" s="55"/>
      <c r="W35" s="48"/>
      <c r="X35" s="55"/>
      <c r="Y35" s="32"/>
      <c r="Z35" s="48"/>
      <c r="AA35" s="55"/>
      <c r="AB35" s="55"/>
      <c r="AC35" s="32"/>
      <c r="AD35" s="48"/>
      <c r="AE35" s="55"/>
      <c r="AF35" s="32"/>
      <c r="AG35" s="55"/>
      <c r="AH35" s="55"/>
      <c r="AI35" s="32"/>
      <c r="AJ35" s="32"/>
      <c r="AK35" s="33"/>
    </row>
    <row r="36" spans="1:37" s="2" customFormat="1" ht="14" customHeight="1" thickBot="1">
      <c r="A36" s="141"/>
      <c r="B36" s="143"/>
      <c r="C36" s="143"/>
      <c r="D36" s="24" t="s">
        <v>54</v>
      </c>
      <c r="E36" s="34"/>
      <c r="F36" s="35"/>
      <c r="G36" s="35"/>
      <c r="H36" s="49"/>
      <c r="I36" s="63"/>
      <c r="J36" s="64"/>
      <c r="K36" s="65"/>
      <c r="L36" s="65"/>
      <c r="M36" s="66"/>
      <c r="N36" s="65"/>
      <c r="O36" s="65"/>
      <c r="P36" s="64"/>
      <c r="Q36" s="66"/>
      <c r="R36" s="65"/>
      <c r="S36" s="64"/>
      <c r="T36" s="49"/>
      <c r="U36" s="35"/>
      <c r="V36" s="53"/>
      <c r="W36" s="49"/>
      <c r="X36" s="53"/>
      <c r="Y36" s="35"/>
      <c r="Z36" s="49"/>
      <c r="AA36" s="53"/>
      <c r="AB36" s="53"/>
      <c r="AC36" s="35"/>
      <c r="AD36" s="49"/>
      <c r="AE36" s="53"/>
      <c r="AF36" s="35"/>
      <c r="AG36" s="53"/>
      <c r="AH36" s="53"/>
      <c r="AI36" s="35"/>
      <c r="AJ36" s="35"/>
      <c r="AK36" s="36"/>
    </row>
    <row r="37" spans="1:37" s="2" customFormat="1" ht="14" customHeight="1">
      <c r="A37" s="147" t="s">
        <v>34</v>
      </c>
      <c r="B37" s="148">
        <v>96</v>
      </c>
      <c r="C37" s="148">
        <v>0</v>
      </c>
      <c r="D37" s="23" t="s">
        <v>53</v>
      </c>
      <c r="E37" s="31">
        <v>3</v>
      </c>
      <c r="F37" s="32">
        <v>1</v>
      </c>
      <c r="G37" s="32">
        <v>0</v>
      </c>
      <c r="H37" s="48"/>
      <c r="I37" s="59"/>
      <c r="J37" s="60"/>
      <c r="K37" s="60"/>
      <c r="L37" s="60"/>
      <c r="M37" s="61"/>
      <c r="N37" s="62"/>
      <c r="O37" s="60"/>
      <c r="P37" s="60"/>
      <c r="Q37" s="61"/>
      <c r="R37" s="60"/>
      <c r="S37" s="62"/>
      <c r="T37" s="48"/>
      <c r="U37" s="32"/>
      <c r="V37" s="55"/>
      <c r="W37" s="48"/>
      <c r="X37" s="55"/>
      <c r="Y37" s="32"/>
      <c r="Z37" s="48"/>
      <c r="AA37" s="55"/>
      <c r="AB37" s="55"/>
      <c r="AC37" s="32"/>
      <c r="AD37" s="48"/>
      <c r="AE37" s="55"/>
      <c r="AF37" s="32"/>
      <c r="AG37" s="55"/>
      <c r="AH37" s="55"/>
      <c r="AI37" s="32"/>
      <c r="AJ37" s="32"/>
      <c r="AK37" s="33"/>
    </row>
    <row r="38" spans="1:37" s="2" customFormat="1" ht="14" customHeight="1" thickBot="1">
      <c r="A38" s="141"/>
      <c r="B38" s="143"/>
      <c r="C38" s="143"/>
      <c r="D38" s="24" t="s">
        <v>54</v>
      </c>
      <c r="E38" s="34"/>
      <c r="F38" s="35"/>
      <c r="G38" s="35"/>
      <c r="H38" s="49"/>
      <c r="I38" s="63"/>
      <c r="J38" s="64"/>
      <c r="K38" s="65"/>
      <c r="L38" s="65"/>
      <c r="M38" s="66"/>
      <c r="N38" s="65"/>
      <c r="O38" s="65"/>
      <c r="P38" s="64"/>
      <c r="Q38" s="66"/>
      <c r="R38" s="65"/>
      <c r="S38" s="64"/>
      <c r="T38" s="49"/>
      <c r="U38" s="35"/>
      <c r="V38" s="53"/>
      <c r="W38" s="49"/>
      <c r="X38" s="53"/>
      <c r="Y38" s="35"/>
      <c r="Z38" s="49"/>
      <c r="AA38" s="53"/>
      <c r="AB38" s="53"/>
      <c r="AC38" s="35"/>
      <c r="AD38" s="49"/>
      <c r="AE38" s="53"/>
      <c r="AF38" s="35"/>
      <c r="AG38" s="53"/>
      <c r="AH38" s="53"/>
      <c r="AI38" s="35"/>
      <c r="AJ38" s="35"/>
      <c r="AK38" s="36"/>
    </row>
    <row r="39" spans="1:37" s="2" customFormat="1" ht="14" customHeight="1">
      <c r="A39" s="147" t="s">
        <v>30</v>
      </c>
      <c r="B39" s="148">
        <v>102</v>
      </c>
      <c r="C39" s="148">
        <v>18</v>
      </c>
      <c r="D39" s="23" t="s">
        <v>53</v>
      </c>
      <c r="E39" s="31">
        <v>3</v>
      </c>
      <c r="F39" s="32">
        <v>1</v>
      </c>
      <c r="G39" s="32">
        <v>1</v>
      </c>
      <c r="H39" s="48"/>
      <c r="I39" s="59"/>
      <c r="J39" s="60"/>
      <c r="K39" s="60"/>
      <c r="L39" s="60"/>
      <c r="M39" s="61"/>
      <c r="N39" s="62"/>
      <c r="O39" s="60"/>
      <c r="P39" s="60"/>
      <c r="Q39" s="61"/>
      <c r="R39" s="60"/>
      <c r="S39" s="62"/>
      <c r="T39" s="48"/>
      <c r="U39" s="32"/>
      <c r="V39" s="55"/>
      <c r="W39" s="48"/>
      <c r="X39" s="55"/>
      <c r="Y39" s="32"/>
      <c r="Z39" s="48"/>
      <c r="AA39" s="55"/>
      <c r="AB39" s="55"/>
      <c r="AC39" s="32"/>
      <c r="AD39" s="48"/>
      <c r="AE39" s="32"/>
      <c r="AF39" s="55"/>
      <c r="AG39" s="55"/>
      <c r="AH39" s="55"/>
      <c r="AI39" s="32"/>
      <c r="AJ39" s="32"/>
      <c r="AK39" s="33"/>
    </row>
    <row r="40" spans="1:37" s="2" customFormat="1" ht="14" customHeight="1" thickBot="1">
      <c r="A40" s="141"/>
      <c r="B40" s="143"/>
      <c r="C40" s="143"/>
      <c r="D40" s="24" t="s">
        <v>54</v>
      </c>
      <c r="E40" s="34"/>
      <c r="F40" s="35"/>
      <c r="G40" s="35"/>
      <c r="H40" s="49"/>
      <c r="I40" s="63"/>
      <c r="J40" s="64"/>
      <c r="K40" s="65"/>
      <c r="L40" s="65"/>
      <c r="M40" s="66"/>
      <c r="N40" s="65"/>
      <c r="O40" s="65"/>
      <c r="P40" s="64"/>
      <c r="Q40" s="66"/>
      <c r="R40" s="65"/>
      <c r="S40" s="64"/>
      <c r="T40" s="49"/>
      <c r="U40" s="35"/>
      <c r="V40" s="53"/>
      <c r="W40" s="49"/>
      <c r="X40" s="53"/>
      <c r="Y40" s="35"/>
      <c r="Z40" s="49"/>
      <c r="AA40" s="53"/>
      <c r="AB40" s="53"/>
      <c r="AC40" s="35"/>
      <c r="AD40" s="49"/>
      <c r="AE40" s="35"/>
      <c r="AF40" s="53"/>
      <c r="AG40" s="53"/>
      <c r="AH40" s="53"/>
      <c r="AI40" s="35"/>
      <c r="AJ40" s="35"/>
      <c r="AK40" s="36"/>
    </row>
  </sheetData>
  <mergeCells count="50">
    <mergeCell ref="A1:AK1"/>
    <mergeCell ref="B39:B40"/>
    <mergeCell ref="C39:C40"/>
    <mergeCell ref="B21:B22"/>
    <mergeCell ref="C21:C22"/>
    <mergeCell ref="B33:B34"/>
    <mergeCell ref="C33:C34"/>
    <mergeCell ref="B35:B36"/>
    <mergeCell ref="C35:C36"/>
    <mergeCell ref="B37:B38"/>
    <mergeCell ref="C37:C38"/>
    <mergeCell ref="B12:B13"/>
    <mergeCell ref="C12:C13"/>
    <mergeCell ref="B14:B15"/>
    <mergeCell ref="C14:C15"/>
    <mergeCell ref="B16:B17"/>
    <mergeCell ref="A39:A40"/>
    <mergeCell ref="A21:A22"/>
    <mergeCell ref="C16:C17"/>
    <mergeCell ref="B3:B4"/>
    <mergeCell ref="C3:C4"/>
    <mergeCell ref="B5:B6"/>
    <mergeCell ref="C5:C6"/>
    <mergeCell ref="B10:B11"/>
    <mergeCell ref="C10:C11"/>
    <mergeCell ref="B7:B8"/>
    <mergeCell ref="C7:C8"/>
    <mergeCell ref="A33:A34"/>
    <mergeCell ref="A35:A36"/>
    <mergeCell ref="A37:A38"/>
    <mergeCell ref="A16:A17"/>
    <mergeCell ref="A3:A4"/>
    <mergeCell ref="A5:A6"/>
    <mergeCell ref="A10:A11"/>
    <mergeCell ref="A12:A13"/>
    <mergeCell ref="A14:A15"/>
    <mergeCell ref="A7:A8"/>
    <mergeCell ref="A23:A24"/>
    <mergeCell ref="B23:B24"/>
    <mergeCell ref="C23:C24"/>
    <mergeCell ref="A25:A26"/>
    <mergeCell ref="B25:B26"/>
    <mergeCell ref="C25:C26"/>
    <mergeCell ref="A32:AK32"/>
    <mergeCell ref="A28:A29"/>
    <mergeCell ref="B28:B29"/>
    <mergeCell ref="C28:C29"/>
    <mergeCell ref="A30:A31"/>
    <mergeCell ref="B30:B31"/>
    <mergeCell ref="C30:C31"/>
  </mergeCells>
  <printOptions horizontalCentered="1"/>
  <pageMargins left="3.937007874015748E-2" right="3.937007874015748E-2" top="0.15748031496062992" bottom="0.15748031496062992" header="0.31496062992125984" footer="0.31496062992125984"/>
  <pageSetup paperSize="9" scale="88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ADF6-FD15-A148-9E63-4F5C8839458C}">
  <sheetPr>
    <pageSetUpPr fitToPage="1"/>
  </sheetPr>
  <dimension ref="A1:S26"/>
  <sheetViews>
    <sheetView zoomScale="134" workbookViewId="0">
      <selection activeCell="M30" sqref="M30"/>
    </sheetView>
  </sheetViews>
  <sheetFormatPr baseColWidth="10" defaultRowHeight="16"/>
  <cols>
    <col min="2" max="4" width="7.83203125" customWidth="1"/>
    <col min="5" max="5" width="8.83203125" customWidth="1"/>
    <col min="6" max="8" width="3.83203125" customWidth="1"/>
    <col min="9" max="9" width="1.83203125" customWidth="1"/>
    <col min="10" max="19" width="7.83203125" customWidth="1"/>
    <col min="20" max="52" width="10.83203125" customWidth="1"/>
    <col min="53" max="107" width="2.83203125" customWidth="1"/>
  </cols>
  <sheetData>
    <row r="1" spans="1:19" ht="19" customHeight="1" thickBot="1">
      <c r="A1" s="153" t="s">
        <v>78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</row>
    <row r="2" spans="1:19" s="1" customFormat="1" ht="57" customHeight="1" thickBot="1">
      <c r="A2" s="80" t="s">
        <v>23</v>
      </c>
      <c r="B2" s="84" t="s">
        <v>83</v>
      </c>
      <c r="C2" s="84" t="s">
        <v>82</v>
      </c>
      <c r="D2" s="85" t="s">
        <v>84</v>
      </c>
      <c r="E2" s="81" t="s">
        <v>77</v>
      </c>
      <c r="F2" s="125" t="s">
        <v>79</v>
      </c>
      <c r="G2" s="126" t="s">
        <v>81</v>
      </c>
      <c r="H2" s="127" t="s">
        <v>80</v>
      </c>
      <c r="I2" s="124"/>
      <c r="J2" s="110" t="s">
        <v>85</v>
      </c>
      <c r="K2" s="89" t="s">
        <v>88</v>
      </c>
      <c r="L2" s="89" t="s">
        <v>89</v>
      </c>
      <c r="M2" s="89" t="s">
        <v>86</v>
      </c>
      <c r="N2" s="89" t="s">
        <v>92</v>
      </c>
      <c r="O2" s="89" t="s">
        <v>87</v>
      </c>
      <c r="P2" s="89" t="s">
        <v>90</v>
      </c>
      <c r="Q2" s="90" t="s">
        <v>91</v>
      </c>
      <c r="R2" s="90" t="s">
        <v>93</v>
      </c>
      <c r="S2" s="90" t="s">
        <v>94</v>
      </c>
    </row>
    <row r="3" spans="1:19" s="2" customFormat="1" ht="12" customHeight="1" thickBot="1">
      <c r="A3" s="137" t="s">
        <v>95</v>
      </c>
      <c r="B3" s="138"/>
      <c r="C3" s="138"/>
      <c r="D3" s="138"/>
      <c r="E3" s="138"/>
      <c r="F3" s="138"/>
      <c r="G3" s="138"/>
      <c r="H3" s="138"/>
      <c r="I3" s="138"/>
      <c r="J3" s="133"/>
      <c r="K3" s="133"/>
      <c r="L3" s="133"/>
      <c r="M3" s="133"/>
      <c r="N3" s="133"/>
      <c r="O3" s="133"/>
      <c r="P3" s="133"/>
      <c r="Q3" s="133"/>
      <c r="R3" s="133"/>
      <c r="S3" s="134"/>
    </row>
    <row r="4" spans="1:19" s="2" customFormat="1" ht="14" customHeight="1">
      <c r="A4" s="128" t="s">
        <v>25</v>
      </c>
      <c r="B4" s="129">
        <v>71</v>
      </c>
      <c r="C4" s="30">
        <v>16</v>
      </c>
      <c r="D4" s="30">
        <f>C4+B4</f>
        <v>87</v>
      </c>
      <c r="E4" s="25">
        <f>Prix!E4</f>
        <v>80080</v>
      </c>
      <c r="F4" s="42">
        <v>2</v>
      </c>
      <c r="G4" s="43">
        <v>1</v>
      </c>
      <c r="H4" s="83">
        <v>1</v>
      </c>
      <c r="I4" s="130"/>
      <c r="J4" s="131">
        <f>Prix!F4</f>
        <v>3550</v>
      </c>
      <c r="K4" s="132">
        <f>Prix!G4</f>
        <v>450</v>
      </c>
      <c r="L4" s="132">
        <f>Prix!C4-Prix!D4</f>
        <v>2460</v>
      </c>
      <c r="M4" s="132">
        <f>Prix!D4-Prix!E4</f>
        <v>27460</v>
      </c>
      <c r="N4" s="132">
        <f>Prix!H4</f>
        <v>690</v>
      </c>
      <c r="O4" s="132">
        <f>Prix!I4</f>
        <v>1440</v>
      </c>
      <c r="P4" s="132">
        <v>4330</v>
      </c>
      <c r="Q4" s="132">
        <v>2270</v>
      </c>
      <c r="R4" s="132"/>
      <c r="S4" s="88">
        <f>Prix!J4</f>
        <v>5000</v>
      </c>
    </row>
    <row r="5" spans="1:19" s="2" customFormat="1" ht="14" customHeight="1">
      <c r="A5" s="93" t="s">
        <v>26</v>
      </c>
      <c r="B5" s="95">
        <v>69</v>
      </c>
      <c r="C5" s="75" t="s">
        <v>12</v>
      </c>
      <c r="D5" s="75">
        <f>B5</f>
        <v>69</v>
      </c>
      <c r="E5" s="77">
        <f>Prix!E5</f>
        <v>82210</v>
      </c>
      <c r="F5" s="120">
        <v>2</v>
      </c>
      <c r="G5" s="91">
        <v>1</v>
      </c>
      <c r="H5" s="107">
        <v>0</v>
      </c>
      <c r="I5" s="116"/>
      <c r="J5" s="112">
        <f>Prix!F5</f>
        <v>3470</v>
      </c>
      <c r="K5" s="92">
        <f>Prix!G5</f>
        <v>490</v>
      </c>
      <c r="L5" s="92">
        <f>Prix!C5-Prix!D5</f>
        <v>3270</v>
      </c>
      <c r="M5" s="92">
        <f>Prix!D5-Prix!E5</f>
        <v>26720</v>
      </c>
      <c r="N5" s="92" t="s">
        <v>12</v>
      </c>
      <c r="O5" s="92">
        <f>Prix!I5</f>
        <v>1640</v>
      </c>
      <c r="P5" s="92">
        <v>4120</v>
      </c>
      <c r="Q5" s="92">
        <v>2370</v>
      </c>
      <c r="R5" s="92"/>
      <c r="S5" s="96">
        <f>Prix!J5</f>
        <v>5200</v>
      </c>
    </row>
    <row r="6" spans="1:19" s="2" customFormat="1" ht="14" customHeight="1" thickBot="1">
      <c r="A6" s="94" t="s">
        <v>70</v>
      </c>
      <c r="B6" s="97">
        <v>73</v>
      </c>
      <c r="C6" s="68" t="s">
        <v>12</v>
      </c>
      <c r="D6" s="68">
        <f>B6</f>
        <v>73</v>
      </c>
      <c r="E6" s="24">
        <f>Prix!E6</f>
        <v>72480</v>
      </c>
      <c r="F6" s="34">
        <v>2</v>
      </c>
      <c r="G6" s="35">
        <v>1</v>
      </c>
      <c r="H6" s="108">
        <v>0</v>
      </c>
      <c r="I6" s="117"/>
      <c r="J6" s="113">
        <f>Prix!F6</f>
        <v>3070</v>
      </c>
      <c r="K6" s="98">
        <f>Prix!G6</f>
        <v>490</v>
      </c>
      <c r="L6" s="98">
        <f>Prix!C6-Prix!D6</f>
        <v>2280</v>
      </c>
      <c r="M6" s="98">
        <f>Prix!D6-Prix!E6</f>
        <v>26300</v>
      </c>
      <c r="N6" s="98" t="s">
        <v>12</v>
      </c>
      <c r="O6" s="98">
        <f>Prix!I6</f>
        <v>1350</v>
      </c>
      <c r="P6" s="98">
        <v>4740</v>
      </c>
      <c r="Q6" s="98">
        <v>2270</v>
      </c>
      <c r="R6" s="98"/>
      <c r="S6" s="99">
        <f>Prix!J6</f>
        <v>4950</v>
      </c>
    </row>
    <row r="7" spans="1:19" s="2" customFormat="1" ht="12" customHeight="1" thickBot="1">
      <c r="A7" s="137" t="s">
        <v>96</v>
      </c>
      <c r="B7" s="138"/>
      <c r="C7" s="138"/>
      <c r="D7" s="138"/>
      <c r="E7" s="138"/>
      <c r="F7" s="138"/>
      <c r="G7" s="138"/>
      <c r="H7" s="138"/>
      <c r="I7" s="139"/>
      <c r="J7" s="101"/>
      <c r="K7" s="101"/>
      <c r="L7" s="101"/>
      <c r="M7" s="101"/>
      <c r="N7" s="101"/>
      <c r="O7" s="101"/>
      <c r="P7" s="101"/>
      <c r="Q7" s="102"/>
      <c r="R7" s="102"/>
      <c r="S7" s="102"/>
    </row>
    <row r="8" spans="1:19" s="2" customFormat="1" ht="14" customHeight="1">
      <c r="A8" s="74" t="s">
        <v>27</v>
      </c>
      <c r="B8" s="67">
        <v>85</v>
      </c>
      <c r="C8" s="67" t="s">
        <v>12</v>
      </c>
      <c r="D8" s="67">
        <f>B8</f>
        <v>85</v>
      </c>
      <c r="E8" s="23">
        <f>Prix!E8</f>
        <v>78270</v>
      </c>
      <c r="F8" s="31">
        <v>3</v>
      </c>
      <c r="G8" s="32">
        <v>1</v>
      </c>
      <c r="H8" s="82">
        <v>0</v>
      </c>
      <c r="I8" s="115"/>
      <c r="J8" s="111">
        <f>Prix!F8</f>
        <v>3310</v>
      </c>
      <c r="K8" s="86">
        <f>Prix!G8</f>
        <v>490</v>
      </c>
      <c r="L8" s="86">
        <f>Prix!C8-Prix!D8</f>
        <v>2900</v>
      </c>
      <c r="M8" s="86">
        <f>Prix!D8-Prix!E8</f>
        <v>28720</v>
      </c>
      <c r="N8" s="86" t="s">
        <v>12</v>
      </c>
      <c r="O8" s="86">
        <f>Prix!I8</f>
        <v>1640</v>
      </c>
      <c r="P8" s="86">
        <v>4750</v>
      </c>
      <c r="Q8" s="86">
        <v>3510</v>
      </c>
      <c r="R8" s="86"/>
      <c r="S8" s="87">
        <f>Prix!J8</f>
        <v>5000</v>
      </c>
    </row>
    <row r="9" spans="1:19" s="2" customFormat="1" ht="14" customHeight="1">
      <c r="A9" s="76" t="s">
        <v>28</v>
      </c>
      <c r="B9" s="75">
        <v>85</v>
      </c>
      <c r="C9" s="75">
        <v>22</v>
      </c>
      <c r="D9" s="75">
        <f>C9+B9</f>
        <v>107</v>
      </c>
      <c r="E9" s="77">
        <f>Prix!E9</f>
        <v>89400</v>
      </c>
      <c r="F9" s="120">
        <v>3</v>
      </c>
      <c r="G9" s="91">
        <v>0</v>
      </c>
      <c r="H9" s="107">
        <v>1</v>
      </c>
      <c r="I9" s="116"/>
      <c r="J9" s="112">
        <f>Prix!F9</f>
        <v>3880</v>
      </c>
      <c r="K9" s="92">
        <f>Prix!G9</f>
        <v>380</v>
      </c>
      <c r="L9" s="92">
        <f>Prix!C9-Prix!D9</f>
        <v>3100</v>
      </c>
      <c r="M9" s="92">
        <f>Prix!D9-Prix!E9</f>
        <v>31310</v>
      </c>
      <c r="N9" s="92">
        <f>Prix!H9</f>
        <v>940</v>
      </c>
      <c r="O9" s="92">
        <f>Prix!I9</f>
        <v>1850</v>
      </c>
      <c r="P9" s="92">
        <v>4750</v>
      </c>
      <c r="Q9" s="92">
        <v>3200</v>
      </c>
      <c r="R9" s="92"/>
      <c r="S9" s="96">
        <f>Prix!J9</f>
        <v>5060</v>
      </c>
    </row>
    <row r="10" spans="1:19" s="2" customFormat="1" ht="14" customHeight="1">
      <c r="A10" s="76" t="s">
        <v>29</v>
      </c>
      <c r="B10" s="75">
        <v>84</v>
      </c>
      <c r="C10" s="75">
        <v>17</v>
      </c>
      <c r="D10" s="75">
        <f t="shared" ref="D10:D11" si="0">C10+B10</f>
        <v>101</v>
      </c>
      <c r="E10" s="77">
        <f>Prix!E10</f>
        <v>93320</v>
      </c>
      <c r="F10" s="120">
        <v>3</v>
      </c>
      <c r="G10" s="91">
        <v>1</v>
      </c>
      <c r="H10" s="107">
        <v>1</v>
      </c>
      <c r="I10" s="116"/>
      <c r="J10" s="112">
        <f>Prix!F10</f>
        <v>3950</v>
      </c>
      <c r="K10" s="92">
        <f>Prix!G10</f>
        <v>490</v>
      </c>
      <c r="L10" s="92">
        <f>Prix!C10-Prix!D10</f>
        <v>3510</v>
      </c>
      <c r="M10" s="92">
        <f>Prix!D10-Prix!E10</f>
        <v>32790</v>
      </c>
      <c r="N10" s="92">
        <f>Prix!H10</f>
        <v>730</v>
      </c>
      <c r="O10" s="92">
        <f>Prix!I10</f>
        <v>1530</v>
      </c>
      <c r="P10" s="92">
        <v>4950</v>
      </c>
      <c r="Q10" s="92">
        <v>3300</v>
      </c>
      <c r="R10" s="92"/>
      <c r="S10" s="96">
        <f>Prix!J10</f>
        <v>5230</v>
      </c>
    </row>
    <row r="11" spans="1:19" s="2" customFormat="1" ht="14" customHeight="1" thickBot="1">
      <c r="A11" s="73" t="s">
        <v>35</v>
      </c>
      <c r="B11" s="68">
        <v>99</v>
      </c>
      <c r="C11" s="68">
        <v>18</v>
      </c>
      <c r="D11" s="68">
        <f t="shared" si="0"/>
        <v>117</v>
      </c>
      <c r="E11" s="24">
        <f>Prix!E11</f>
        <v>101870</v>
      </c>
      <c r="F11" s="34">
        <v>3</v>
      </c>
      <c r="G11" s="35">
        <v>1</v>
      </c>
      <c r="H11" s="108">
        <v>1</v>
      </c>
      <c r="I11" s="117"/>
      <c r="J11" s="113">
        <f>Prix!F11</f>
        <v>4200</v>
      </c>
      <c r="K11" s="98">
        <f>Prix!G11</f>
        <v>450</v>
      </c>
      <c r="L11" s="98">
        <f>Prix!C11-Prix!D11</f>
        <v>5350</v>
      </c>
      <c r="M11" s="98">
        <f>Prix!D11-Prix!E11</f>
        <v>32010</v>
      </c>
      <c r="N11" s="98">
        <f>Prix!H11</f>
        <v>790</v>
      </c>
      <c r="O11" s="98">
        <f>Prix!I11</f>
        <v>1760</v>
      </c>
      <c r="P11" s="98">
        <v>5880</v>
      </c>
      <c r="Q11" s="98">
        <v>3610</v>
      </c>
      <c r="R11" s="98"/>
      <c r="S11" s="99">
        <f>Prix!J11</f>
        <v>5500</v>
      </c>
    </row>
    <row r="12" spans="1:19" s="2" customFormat="1" ht="12" customHeight="1" thickBot="1">
      <c r="A12" s="78"/>
      <c r="B12" s="79"/>
      <c r="C12" s="79"/>
      <c r="D12" s="79"/>
      <c r="E12" s="122"/>
      <c r="F12" s="100"/>
      <c r="G12" s="100"/>
      <c r="H12" s="100"/>
      <c r="I12" s="118"/>
      <c r="J12" s="101"/>
      <c r="K12" s="101"/>
      <c r="L12" s="101"/>
      <c r="M12" s="101"/>
      <c r="N12" s="101"/>
      <c r="O12" s="101"/>
      <c r="P12" s="101"/>
      <c r="Q12" s="102"/>
      <c r="R12" s="102"/>
      <c r="S12" s="102"/>
    </row>
    <row r="13" spans="1:19" s="2" customFormat="1" ht="14" customHeight="1" thickBot="1">
      <c r="A13" s="103" t="s">
        <v>24</v>
      </c>
      <c r="B13" s="104">
        <v>49</v>
      </c>
      <c r="C13" s="104">
        <v>22</v>
      </c>
      <c r="D13" s="104">
        <f t="shared" ref="D13" si="1">C13+B13</f>
        <v>71</v>
      </c>
      <c r="E13" s="123">
        <f>Prix!C18</f>
        <v>90710</v>
      </c>
      <c r="F13" s="121">
        <v>1</v>
      </c>
      <c r="G13" s="105">
        <v>0</v>
      </c>
      <c r="H13" s="109">
        <v>1</v>
      </c>
      <c r="I13" s="119"/>
      <c r="J13" s="114">
        <f>Prix!F18</f>
        <v>2990</v>
      </c>
      <c r="K13" s="106">
        <f>Prix!G18</f>
        <v>1270</v>
      </c>
      <c r="L13" s="106" t="s">
        <v>12</v>
      </c>
      <c r="M13" s="106" t="s">
        <v>12</v>
      </c>
      <c r="N13" s="106" t="s">
        <v>12</v>
      </c>
      <c r="O13" s="106">
        <f>Prix!I18</f>
        <v>1590</v>
      </c>
      <c r="P13" s="106">
        <v>3300</v>
      </c>
      <c r="Q13" s="106">
        <v>1140</v>
      </c>
      <c r="R13" s="106"/>
      <c r="S13" s="87">
        <f>Prix!J18</f>
        <v>5000</v>
      </c>
    </row>
    <row r="14" spans="1:19" s="2" customFormat="1" ht="12" customHeight="1" thickBot="1">
      <c r="A14" s="137" t="s">
        <v>99</v>
      </c>
      <c r="B14" s="138"/>
      <c r="C14" s="138"/>
      <c r="D14" s="138"/>
      <c r="E14" s="138"/>
      <c r="F14" s="138"/>
      <c r="G14" s="138"/>
      <c r="H14" s="138"/>
      <c r="I14" s="139"/>
      <c r="J14" s="101"/>
      <c r="K14" s="101"/>
      <c r="L14" s="101"/>
      <c r="M14" s="101"/>
      <c r="N14" s="101"/>
      <c r="O14" s="101"/>
      <c r="P14" s="101"/>
      <c r="Q14" s="102"/>
      <c r="R14" s="102"/>
      <c r="S14" s="102"/>
    </row>
    <row r="15" spans="1:19" s="2" customFormat="1" ht="14" customHeight="1">
      <c r="A15" s="74" t="s">
        <v>32</v>
      </c>
      <c r="B15" s="67">
        <v>83</v>
      </c>
      <c r="C15" s="67">
        <v>15</v>
      </c>
      <c r="D15" s="67">
        <f t="shared" ref="D15:D20" si="2">C15+B15</f>
        <v>98</v>
      </c>
      <c r="E15" s="23">
        <f>Prix!E20</f>
        <v>83960</v>
      </c>
      <c r="F15" s="31">
        <v>3</v>
      </c>
      <c r="G15" s="32">
        <v>1</v>
      </c>
      <c r="H15" s="82">
        <v>1</v>
      </c>
      <c r="I15" s="115"/>
      <c r="J15" s="111">
        <f>Prix!F20</f>
        <v>2750</v>
      </c>
      <c r="K15" s="86">
        <f>Prix!G20</f>
        <v>720</v>
      </c>
      <c r="L15" s="86">
        <f>Prix!C20-Prix!D20</f>
        <v>125380</v>
      </c>
      <c r="M15" s="86">
        <f>Prix!D20-Prix!E20</f>
        <v>-83960</v>
      </c>
      <c r="N15" s="86" t="str">
        <f>Prix!H20</f>
        <v>X</v>
      </c>
      <c r="O15" s="86">
        <f>Prix!I20</f>
        <v>2310</v>
      </c>
      <c r="P15" s="86">
        <v>3200</v>
      </c>
      <c r="Q15" s="86">
        <v>4020</v>
      </c>
      <c r="R15" s="86"/>
      <c r="S15" s="87">
        <f>Prix!J20</f>
        <v>4900</v>
      </c>
    </row>
    <row r="16" spans="1:19" s="2" customFormat="1" ht="14" customHeight="1">
      <c r="A16" s="76" t="s">
        <v>67</v>
      </c>
      <c r="B16" s="75">
        <v>85</v>
      </c>
      <c r="C16" s="75" t="s">
        <v>12</v>
      </c>
      <c r="D16" s="75">
        <f>B16</f>
        <v>85</v>
      </c>
      <c r="E16" s="77">
        <f>Prix!E21</f>
        <v>0</v>
      </c>
      <c r="F16" s="120">
        <v>3</v>
      </c>
      <c r="G16" s="91">
        <v>1</v>
      </c>
      <c r="H16" s="107">
        <v>0</v>
      </c>
      <c r="I16" s="116"/>
      <c r="J16" s="112">
        <f>Prix!F21</f>
        <v>2420</v>
      </c>
      <c r="K16" s="92">
        <f>Prix!G21</f>
        <v>720</v>
      </c>
      <c r="L16" s="92">
        <f>Prix!C21-Prix!D21</f>
        <v>114520</v>
      </c>
      <c r="M16" s="92">
        <f>Prix!D21-Prix!E21</f>
        <v>0</v>
      </c>
      <c r="N16" s="92" t="s">
        <v>12</v>
      </c>
      <c r="O16" s="92">
        <f>Prix!I21</f>
        <v>1520</v>
      </c>
      <c r="P16" s="92">
        <v>4330</v>
      </c>
      <c r="Q16" s="92">
        <v>3710</v>
      </c>
      <c r="R16" s="92"/>
      <c r="S16" s="96">
        <f>Prix!J21</f>
        <v>0</v>
      </c>
    </row>
    <row r="17" spans="1:19" s="2" customFormat="1" ht="14" customHeight="1" thickBot="1">
      <c r="A17" s="73" t="s">
        <v>69</v>
      </c>
      <c r="B17" s="68">
        <v>90</v>
      </c>
      <c r="C17" s="68" t="s">
        <v>12</v>
      </c>
      <c r="D17" s="68">
        <f>B17</f>
        <v>90</v>
      </c>
      <c r="E17" s="24">
        <f>Prix!E22</f>
        <v>0</v>
      </c>
      <c r="F17" s="34">
        <v>3</v>
      </c>
      <c r="G17" s="35">
        <v>1</v>
      </c>
      <c r="H17" s="108">
        <v>0</v>
      </c>
      <c r="I17" s="117"/>
      <c r="J17" s="113">
        <f>Prix!F22</f>
        <v>2500</v>
      </c>
      <c r="K17" s="98">
        <f>Prix!G22</f>
        <v>720</v>
      </c>
      <c r="L17" s="98">
        <f>Prix!C22-Prix!D22</f>
        <v>119610</v>
      </c>
      <c r="M17" s="98">
        <f>Prix!D22-Prix!E22</f>
        <v>0</v>
      </c>
      <c r="N17" s="98" t="s">
        <v>12</v>
      </c>
      <c r="O17" s="98">
        <f>Prix!I22</f>
        <v>1520</v>
      </c>
      <c r="P17" s="98">
        <v>4640</v>
      </c>
      <c r="Q17" s="98">
        <v>3920</v>
      </c>
      <c r="R17" s="98"/>
      <c r="S17" s="99">
        <f>Prix!J22</f>
        <v>0</v>
      </c>
    </row>
    <row r="18" spans="1:19" s="2" customFormat="1" ht="12" customHeight="1" thickBot="1">
      <c r="A18" s="137" t="s">
        <v>100</v>
      </c>
      <c r="B18" s="138"/>
      <c r="C18" s="138"/>
      <c r="D18" s="138"/>
      <c r="E18" s="138"/>
      <c r="F18" s="138"/>
      <c r="G18" s="138"/>
      <c r="H18" s="138"/>
      <c r="I18" s="139"/>
      <c r="J18" s="101"/>
      <c r="K18" s="101"/>
      <c r="L18" s="101"/>
      <c r="M18" s="101"/>
      <c r="N18" s="101"/>
      <c r="O18" s="101"/>
      <c r="P18" s="101"/>
      <c r="Q18" s="102"/>
      <c r="R18" s="102"/>
      <c r="S18" s="102"/>
    </row>
    <row r="19" spans="1:19" s="2" customFormat="1" ht="14" customHeight="1">
      <c r="A19" s="74" t="s">
        <v>72</v>
      </c>
      <c r="B19" s="67">
        <v>99</v>
      </c>
      <c r="C19" s="67" t="s">
        <v>12</v>
      </c>
      <c r="D19" s="67">
        <f>B19</f>
        <v>99</v>
      </c>
      <c r="E19" s="23">
        <f>Prix!E24</f>
        <v>86250</v>
      </c>
      <c r="F19" s="31">
        <v>4</v>
      </c>
      <c r="G19" s="32">
        <v>1</v>
      </c>
      <c r="H19" s="82">
        <v>0</v>
      </c>
      <c r="I19" s="115"/>
      <c r="J19" s="111">
        <f>Prix!F24</f>
        <v>3630</v>
      </c>
      <c r="K19" s="86">
        <f>Prix!G24</f>
        <v>490</v>
      </c>
      <c r="L19" s="86">
        <f>Prix!C24-Prix!D24</f>
        <v>2500</v>
      </c>
      <c r="M19" s="86">
        <f>Prix!D24-Prix!E24</f>
        <v>33300</v>
      </c>
      <c r="N19" s="86" t="s">
        <v>12</v>
      </c>
      <c r="O19" s="86">
        <f>Prix!I24</f>
        <v>1850</v>
      </c>
      <c r="P19" s="86">
        <v>5160</v>
      </c>
      <c r="Q19" s="86">
        <v>4330</v>
      </c>
      <c r="R19" s="86"/>
      <c r="S19" s="87">
        <f>Prix!J24</f>
        <v>5300</v>
      </c>
    </row>
    <row r="20" spans="1:19" s="2" customFormat="1" ht="14" customHeight="1" thickBot="1">
      <c r="A20" s="73" t="s">
        <v>74</v>
      </c>
      <c r="B20" s="68">
        <v>103</v>
      </c>
      <c r="C20" s="68">
        <v>17</v>
      </c>
      <c r="D20" s="68">
        <f t="shared" si="2"/>
        <v>120</v>
      </c>
      <c r="E20" s="24">
        <f>Prix!E25</f>
        <v>92240</v>
      </c>
      <c r="F20" s="34">
        <v>4</v>
      </c>
      <c r="G20" s="35">
        <v>1</v>
      </c>
      <c r="H20" s="108">
        <v>1</v>
      </c>
      <c r="I20" s="117"/>
      <c r="J20" s="113">
        <f>Prix!F25</f>
        <v>3950</v>
      </c>
      <c r="K20" s="98">
        <f>Prix!G25</f>
        <v>470</v>
      </c>
      <c r="L20" s="98">
        <f>Prix!C25-Prix!D25</f>
        <v>3240</v>
      </c>
      <c r="M20" s="98">
        <f>Prix!D25-Prix!E25</f>
        <v>44490</v>
      </c>
      <c r="N20" s="98">
        <f>Prix!H25</f>
        <v>0</v>
      </c>
      <c r="O20" s="98">
        <f>Prix!I25</f>
        <v>2430</v>
      </c>
      <c r="P20" s="98">
        <v>5060</v>
      </c>
      <c r="Q20" s="98">
        <v>4440</v>
      </c>
      <c r="R20" s="98"/>
      <c r="S20" s="99">
        <f>Prix!J25</f>
        <v>5550</v>
      </c>
    </row>
    <row r="21" spans="1:19" ht="19" thickBot="1">
      <c r="A21" s="153" t="s">
        <v>104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</row>
    <row r="22" spans="1:19" s="2" customFormat="1" ht="12" customHeight="1" thickBot="1">
      <c r="A22" s="137" t="s">
        <v>98</v>
      </c>
      <c r="B22" s="138"/>
      <c r="C22" s="138"/>
      <c r="D22" s="138"/>
      <c r="E22" s="138"/>
      <c r="F22" s="138"/>
      <c r="G22" s="138"/>
      <c r="H22" s="138"/>
      <c r="I22" s="139"/>
      <c r="J22" s="101"/>
      <c r="K22" s="101"/>
      <c r="L22" s="101"/>
      <c r="M22" s="101"/>
      <c r="N22" s="101"/>
      <c r="O22" s="101"/>
      <c r="P22" s="101"/>
      <c r="Q22" s="102"/>
      <c r="R22" s="102"/>
      <c r="S22" s="102"/>
    </row>
    <row r="23" spans="1:19" s="2" customFormat="1" ht="14" customHeight="1">
      <c r="A23" s="74" t="s">
        <v>31</v>
      </c>
      <c r="B23" s="67">
        <v>77</v>
      </c>
      <c r="C23" s="67">
        <v>22</v>
      </c>
      <c r="D23" s="67">
        <f>C23+B23</f>
        <v>99</v>
      </c>
      <c r="E23" s="23">
        <f>Prix!E13</f>
        <v>85330</v>
      </c>
      <c r="F23" s="31">
        <v>3</v>
      </c>
      <c r="G23" s="32"/>
      <c r="H23" s="82">
        <v>1</v>
      </c>
      <c r="I23" s="115"/>
      <c r="J23" s="111">
        <f>Prix!F13</f>
        <v>3630</v>
      </c>
      <c r="K23" s="86">
        <f>Prix!G13</f>
        <v>380</v>
      </c>
      <c r="L23" s="86">
        <f>Prix!C13-Prix!D13</f>
        <v>2910</v>
      </c>
      <c r="M23" s="86">
        <f>Prix!D13-Prix!E13</f>
        <v>30670</v>
      </c>
      <c r="N23" s="86">
        <f>Prix!H13</f>
        <v>940</v>
      </c>
      <c r="O23" s="86">
        <f>Prix!I13</f>
        <v>1760</v>
      </c>
      <c r="P23" s="86">
        <v>4020</v>
      </c>
      <c r="Q23" s="86">
        <v>3300</v>
      </c>
      <c r="R23" s="86"/>
      <c r="S23" s="87">
        <f>Prix!J13</f>
        <v>5100</v>
      </c>
    </row>
    <row r="24" spans="1:19" s="2" customFormat="1" ht="14" customHeight="1">
      <c r="A24" s="76" t="s">
        <v>33</v>
      </c>
      <c r="B24" s="75">
        <v>96</v>
      </c>
      <c r="C24" s="75">
        <v>19</v>
      </c>
      <c r="D24" s="75">
        <f>C24+B24</f>
        <v>115</v>
      </c>
      <c r="E24" s="77">
        <f>Prix!E14</f>
        <v>95620</v>
      </c>
      <c r="F24" s="120">
        <v>3</v>
      </c>
      <c r="G24" s="91">
        <v>1</v>
      </c>
      <c r="H24" s="107">
        <v>1</v>
      </c>
      <c r="I24" s="116"/>
      <c r="J24" s="112">
        <f>Prix!F14</f>
        <v>4040</v>
      </c>
      <c r="K24" s="92">
        <f>Prix!G14</f>
        <v>370</v>
      </c>
      <c r="L24" s="92">
        <f>Prix!C14-Prix!D14</f>
        <v>3010</v>
      </c>
      <c r="M24" s="92">
        <f>Prix!D14-Prix!E14</f>
        <v>32780</v>
      </c>
      <c r="N24" s="92">
        <f>Prix!H14</f>
        <v>830</v>
      </c>
      <c r="O24" s="92">
        <f>Prix!I14</f>
        <v>1770</v>
      </c>
      <c r="P24" s="92">
        <v>5470</v>
      </c>
      <c r="Q24" s="92">
        <v>3300</v>
      </c>
      <c r="R24" s="92"/>
      <c r="S24" s="96">
        <f>Prix!J14</f>
        <v>5330</v>
      </c>
    </row>
    <row r="25" spans="1:19" s="2" customFormat="1" ht="14" customHeight="1">
      <c r="A25" s="76" t="s">
        <v>34</v>
      </c>
      <c r="B25" s="75">
        <v>96</v>
      </c>
      <c r="C25" s="75" t="s">
        <v>12</v>
      </c>
      <c r="D25" s="75">
        <f>B25</f>
        <v>96</v>
      </c>
      <c r="E25" s="77">
        <f>Prix!E15</f>
        <v>86350</v>
      </c>
      <c r="F25" s="120">
        <v>3</v>
      </c>
      <c r="G25" s="91">
        <v>1</v>
      </c>
      <c r="H25" s="107">
        <v>0</v>
      </c>
      <c r="I25" s="116"/>
      <c r="J25" s="112">
        <f>Prix!F15</f>
        <v>3550</v>
      </c>
      <c r="K25" s="92">
        <f>Prix!G15</f>
        <v>490</v>
      </c>
      <c r="L25" s="92">
        <f>Prix!C15-Prix!D15</f>
        <v>4030</v>
      </c>
      <c r="M25" s="92">
        <f>Prix!D15-Prix!E15</f>
        <v>30160</v>
      </c>
      <c r="N25" s="92" t="s">
        <v>12</v>
      </c>
      <c r="O25" s="92">
        <f>Prix!I15</f>
        <v>1770</v>
      </c>
      <c r="P25" s="92">
        <v>5470</v>
      </c>
      <c r="Q25" s="92">
        <v>3300</v>
      </c>
      <c r="R25" s="92"/>
      <c r="S25" s="96">
        <f>Prix!J15</f>
        <v>5050</v>
      </c>
    </row>
    <row r="26" spans="1:19" s="2" customFormat="1" ht="14" customHeight="1" thickBot="1">
      <c r="A26" s="73" t="s">
        <v>30</v>
      </c>
      <c r="B26" s="68">
        <v>102</v>
      </c>
      <c r="C26" s="68">
        <v>18</v>
      </c>
      <c r="D26" s="68">
        <f>C26+B26</f>
        <v>120</v>
      </c>
      <c r="E26" s="24">
        <f>Prix!E16</f>
        <v>98670</v>
      </c>
      <c r="F26" s="34">
        <v>3</v>
      </c>
      <c r="G26" s="35">
        <v>1</v>
      </c>
      <c r="H26" s="108">
        <v>1</v>
      </c>
      <c r="I26" s="117"/>
      <c r="J26" s="113">
        <f>Prix!F16</f>
        <v>4280</v>
      </c>
      <c r="K26" s="98">
        <f>Prix!G16</f>
        <v>370</v>
      </c>
      <c r="L26" s="98">
        <f>Prix!C16-Prix!D16</f>
        <v>3170</v>
      </c>
      <c r="M26" s="98">
        <f>Prix!D16-Prix!E16</f>
        <v>38250</v>
      </c>
      <c r="N26" s="98">
        <f>Prix!H16</f>
        <v>790</v>
      </c>
      <c r="O26" s="98">
        <f>Prix!I16</f>
        <v>1770</v>
      </c>
      <c r="P26" s="98">
        <v>5980</v>
      </c>
      <c r="Q26" s="98">
        <v>3610</v>
      </c>
      <c r="R26" s="98"/>
      <c r="S26" s="99">
        <f>Prix!J16</f>
        <v>5400</v>
      </c>
    </row>
  </sheetData>
  <mergeCells count="7">
    <mergeCell ref="A22:I22"/>
    <mergeCell ref="A1:S1"/>
    <mergeCell ref="A21:S21"/>
    <mergeCell ref="A14:I14"/>
    <mergeCell ref="A18:I18"/>
    <mergeCell ref="A3:I3"/>
    <mergeCell ref="A7:I7"/>
  </mergeCells>
  <printOptions horizontalCentered="1"/>
  <pageMargins left="0.11811023622047245" right="0.11811023622047245" top="0.55118110236220474" bottom="0.55118110236220474" header="0.31496062992125984" footer="0.31496062992125984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588F-DCA4-0D4B-BD35-7D8FBCCD9640}">
  <sheetPr>
    <pageSetUpPr fitToPage="1"/>
  </sheetPr>
  <dimension ref="A1:T27"/>
  <sheetViews>
    <sheetView zoomScale="158" workbookViewId="0">
      <selection sqref="A1:T27"/>
    </sheetView>
  </sheetViews>
  <sheetFormatPr baseColWidth="10" defaultRowHeight="16"/>
  <cols>
    <col min="2" max="4" width="7.83203125" customWidth="1"/>
    <col min="5" max="6" width="8.83203125" customWidth="1"/>
    <col min="7" max="9" width="3.83203125" customWidth="1"/>
    <col min="10" max="10" width="1.83203125" customWidth="1"/>
    <col min="11" max="13" width="7.83203125" customWidth="1"/>
    <col min="14" max="15" width="7.83203125" hidden="1" customWidth="1"/>
    <col min="16" max="20" width="7.83203125" customWidth="1"/>
    <col min="54" max="108" width="2.83203125" customWidth="1"/>
  </cols>
  <sheetData>
    <row r="1" spans="1:20" ht="19" customHeight="1" thickBot="1">
      <c r="A1" s="153" t="s">
        <v>78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</row>
    <row r="2" spans="1:20" s="1" customFormat="1" ht="57" customHeight="1" thickBot="1">
      <c r="A2" s="80" t="s">
        <v>23</v>
      </c>
      <c r="B2" s="84" t="s">
        <v>83</v>
      </c>
      <c r="C2" s="84" t="s">
        <v>82</v>
      </c>
      <c r="D2" s="85" t="s">
        <v>84</v>
      </c>
      <c r="E2" s="81" t="s">
        <v>101</v>
      </c>
      <c r="F2" s="81" t="s">
        <v>102</v>
      </c>
      <c r="G2" s="125" t="s">
        <v>79</v>
      </c>
      <c r="H2" s="126" t="s">
        <v>81</v>
      </c>
      <c r="I2" s="127" t="s">
        <v>80</v>
      </c>
      <c r="J2" s="124"/>
      <c r="K2" s="110" t="s">
        <v>85</v>
      </c>
      <c r="L2" s="89" t="s">
        <v>88</v>
      </c>
      <c r="M2" s="89" t="s">
        <v>89</v>
      </c>
      <c r="N2" s="89" t="s">
        <v>86</v>
      </c>
      <c r="O2" s="89" t="s">
        <v>92</v>
      </c>
      <c r="P2" s="89" t="s">
        <v>87</v>
      </c>
      <c r="Q2" s="89" t="s">
        <v>90</v>
      </c>
      <c r="R2" s="90" t="s">
        <v>91</v>
      </c>
      <c r="S2" s="90" t="s">
        <v>93</v>
      </c>
      <c r="T2" s="90" t="s">
        <v>94</v>
      </c>
    </row>
    <row r="3" spans="1:20" s="2" customFormat="1" ht="12" customHeight="1" thickBot="1">
      <c r="A3" s="137" t="s">
        <v>95</v>
      </c>
      <c r="B3" s="138"/>
      <c r="C3" s="138"/>
      <c r="D3" s="138"/>
      <c r="E3" s="138"/>
      <c r="F3" s="138"/>
      <c r="G3" s="138"/>
      <c r="H3" s="138"/>
      <c r="I3" s="138"/>
      <c r="J3" s="138"/>
      <c r="K3" s="133"/>
      <c r="L3" s="133"/>
      <c r="M3" s="133"/>
      <c r="N3" s="133"/>
      <c r="O3" s="133"/>
      <c r="P3" s="133"/>
      <c r="Q3" s="133"/>
      <c r="R3" s="133"/>
      <c r="S3" s="133"/>
      <c r="T3" s="134"/>
    </row>
    <row r="4" spans="1:20" s="2" customFormat="1" ht="14" customHeight="1">
      <c r="A4" s="128" t="s">
        <v>25</v>
      </c>
      <c r="B4" s="129">
        <v>71</v>
      </c>
      <c r="C4" s="30">
        <v>16</v>
      </c>
      <c r="D4" s="30">
        <f>C4+B4</f>
        <v>87</v>
      </c>
      <c r="E4" s="25">
        <f>Prix!E4</f>
        <v>80080</v>
      </c>
      <c r="F4" s="25">
        <f>E4+N4</f>
        <v>107540</v>
      </c>
      <c r="G4" s="42">
        <v>2</v>
      </c>
      <c r="H4" s="43">
        <v>1</v>
      </c>
      <c r="I4" s="83">
        <v>1</v>
      </c>
      <c r="J4" s="130"/>
      <c r="K4" s="131">
        <f>Prix!F4</f>
        <v>3550</v>
      </c>
      <c r="L4" s="132">
        <f>Prix!G4</f>
        <v>450</v>
      </c>
      <c r="M4" s="132">
        <f>Prix!C4-Prix!D4</f>
        <v>2460</v>
      </c>
      <c r="N4" s="132">
        <f>Prix!D4-Prix!E4</f>
        <v>27460</v>
      </c>
      <c r="O4" s="132">
        <f>Prix!H4</f>
        <v>690</v>
      </c>
      <c r="P4" s="132">
        <f>Prix!I4</f>
        <v>1440</v>
      </c>
      <c r="Q4" s="132">
        <v>4330</v>
      </c>
      <c r="R4" s="132">
        <v>2270</v>
      </c>
      <c r="S4" s="132"/>
      <c r="T4" s="88">
        <f>Prix!J4</f>
        <v>5000</v>
      </c>
    </row>
    <row r="5" spans="1:20" s="2" customFormat="1" ht="14" customHeight="1">
      <c r="A5" s="93" t="s">
        <v>26</v>
      </c>
      <c r="B5" s="95">
        <v>69</v>
      </c>
      <c r="C5" s="75" t="s">
        <v>12</v>
      </c>
      <c r="D5" s="75">
        <f>B5</f>
        <v>69</v>
      </c>
      <c r="E5" s="77">
        <f>Prix!E5</f>
        <v>82210</v>
      </c>
      <c r="F5" s="25">
        <f t="shared" ref="F5:F6" si="0">E5+N5</f>
        <v>108930</v>
      </c>
      <c r="G5" s="120">
        <v>2</v>
      </c>
      <c r="H5" s="91">
        <v>1</v>
      </c>
      <c r="I5" s="107">
        <v>0</v>
      </c>
      <c r="J5" s="116"/>
      <c r="K5" s="112">
        <f>Prix!F5</f>
        <v>3470</v>
      </c>
      <c r="L5" s="92">
        <f>Prix!G5</f>
        <v>490</v>
      </c>
      <c r="M5" s="92">
        <f>Prix!C5-Prix!D5</f>
        <v>3270</v>
      </c>
      <c r="N5" s="92">
        <f>Prix!D5-Prix!E5</f>
        <v>26720</v>
      </c>
      <c r="O5" s="92" t="s">
        <v>12</v>
      </c>
      <c r="P5" s="92">
        <f>Prix!I5</f>
        <v>1640</v>
      </c>
      <c r="Q5" s="92">
        <v>4120</v>
      </c>
      <c r="R5" s="92">
        <v>2370</v>
      </c>
      <c r="S5" s="92"/>
      <c r="T5" s="96">
        <f>Prix!J5</f>
        <v>5200</v>
      </c>
    </row>
    <row r="6" spans="1:20" s="2" customFormat="1" ht="14" customHeight="1" thickBot="1">
      <c r="A6" s="94" t="s">
        <v>70</v>
      </c>
      <c r="B6" s="97">
        <v>73</v>
      </c>
      <c r="C6" s="68" t="s">
        <v>12</v>
      </c>
      <c r="D6" s="68">
        <f>B6</f>
        <v>73</v>
      </c>
      <c r="E6" s="24">
        <f>Prix!E6</f>
        <v>72480</v>
      </c>
      <c r="F6" s="25">
        <f t="shared" si="0"/>
        <v>98780</v>
      </c>
      <c r="G6" s="34">
        <v>2</v>
      </c>
      <c r="H6" s="35">
        <v>1</v>
      </c>
      <c r="I6" s="108">
        <v>0</v>
      </c>
      <c r="J6" s="117"/>
      <c r="K6" s="113">
        <f>Prix!F6</f>
        <v>3070</v>
      </c>
      <c r="L6" s="98">
        <f>Prix!G6</f>
        <v>490</v>
      </c>
      <c r="M6" s="98">
        <f>Prix!C6-Prix!D6</f>
        <v>2280</v>
      </c>
      <c r="N6" s="98">
        <f>Prix!D6-Prix!E6</f>
        <v>26300</v>
      </c>
      <c r="O6" s="98" t="s">
        <v>12</v>
      </c>
      <c r="P6" s="98">
        <f>Prix!I6</f>
        <v>1350</v>
      </c>
      <c r="Q6" s="98">
        <v>4740</v>
      </c>
      <c r="R6" s="98">
        <v>2270</v>
      </c>
      <c r="S6" s="98"/>
      <c r="T6" s="99">
        <f>Prix!J6</f>
        <v>4950</v>
      </c>
    </row>
    <row r="7" spans="1:20" s="2" customFormat="1" ht="12" customHeight="1" thickBot="1">
      <c r="A7" s="137" t="s">
        <v>96</v>
      </c>
      <c r="B7" s="138"/>
      <c r="C7" s="138"/>
      <c r="D7" s="138"/>
      <c r="E7" s="138"/>
      <c r="F7" s="138"/>
      <c r="G7" s="138"/>
      <c r="H7" s="138"/>
      <c r="I7" s="138"/>
      <c r="J7" s="139"/>
      <c r="K7" s="101"/>
      <c r="L7" s="101"/>
      <c r="M7" s="101"/>
      <c r="N7" s="101"/>
      <c r="O7" s="101"/>
      <c r="P7" s="101"/>
      <c r="Q7" s="101"/>
      <c r="R7" s="102"/>
      <c r="S7" s="102"/>
      <c r="T7" s="102"/>
    </row>
    <row r="8" spans="1:20" s="2" customFormat="1" ht="14" customHeight="1">
      <c r="A8" s="74" t="s">
        <v>27</v>
      </c>
      <c r="B8" s="67">
        <v>85</v>
      </c>
      <c r="C8" s="67" t="s">
        <v>12</v>
      </c>
      <c r="D8" s="67">
        <f>B8</f>
        <v>85</v>
      </c>
      <c r="E8" s="23">
        <f>Prix!E8</f>
        <v>78270</v>
      </c>
      <c r="F8" s="25">
        <f>E8+N8</f>
        <v>106990</v>
      </c>
      <c r="G8" s="31">
        <v>3</v>
      </c>
      <c r="H8" s="32">
        <v>1</v>
      </c>
      <c r="I8" s="82">
        <v>0</v>
      </c>
      <c r="J8" s="115"/>
      <c r="K8" s="111">
        <f>Prix!F8</f>
        <v>3310</v>
      </c>
      <c r="L8" s="86">
        <f>Prix!G8</f>
        <v>490</v>
      </c>
      <c r="M8" s="86">
        <f>Prix!C8-Prix!D8</f>
        <v>2900</v>
      </c>
      <c r="N8" s="86">
        <f>Prix!D8-Prix!E8</f>
        <v>28720</v>
      </c>
      <c r="O8" s="86" t="s">
        <v>12</v>
      </c>
      <c r="P8" s="86">
        <f>Prix!I8</f>
        <v>1640</v>
      </c>
      <c r="Q8" s="86">
        <v>4750</v>
      </c>
      <c r="R8" s="86">
        <v>3510</v>
      </c>
      <c r="S8" s="86"/>
      <c r="T8" s="87">
        <f>Prix!J8</f>
        <v>5000</v>
      </c>
    </row>
    <row r="9" spans="1:20" s="2" customFormat="1" ht="14" customHeight="1">
      <c r="A9" s="76" t="s">
        <v>28</v>
      </c>
      <c r="B9" s="75">
        <v>85</v>
      </c>
      <c r="C9" s="75">
        <v>22</v>
      </c>
      <c r="D9" s="75">
        <f>C9+B9</f>
        <v>107</v>
      </c>
      <c r="E9" s="77">
        <f>Prix!E9</f>
        <v>89400</v>
      </c>
      <c r="F9" s="25">
        <f t="shared" ref="F9:F11" si="1">E9+N9</f>
        <v>120710</v>
      </c>
      <c r="G9" s="120">
        <v>3</v>
      </c>
      <c r="H9" s="91">
        <v>0</v>
      </c>
      <c r="I9" s="107">
        <v>1</v>
      </c>
      <c r="J9" s="116"/>
      <c r="K9" s="112">
        <f>Prix!F9</f>
        <v>3880</v>
      </c>
      <c r="L9" s="92">
        <f>Prix!G9</f>
        <v>380</v>
      </c>
      <c r="M9" s="92">
        <f>Prix!C9-Prix!D9</f>
        <v>3100</v>
      </c>
      <c r="N9" s="92">
        <f>Prix!D9-Prix!E9</f>
        <v>31310</v>
      </c>
      <c r="O9" s="92">
        <f>Prix!H9</f>
        <v>940</v>
      </c>
      <c r="P9" s="92">
        <f>Prix!I9</f>
        <v>1850</v>
      </c>
      <c r="Q9" s="92">
        <v>4750</v>
      </c>
      <c r="R9" s="92">
        <v>3200</v>
      </c>
      <c r="S9" s="92"/>
      <c r="T9" s="96">
        <f>Prix!J9</f>
        <v>5060</v>
      </c>
    </row>
    <row r="10" spans="1:20" s="2" customFormat="1" ht="14" customHeight="1">
      <c r="A10" s="76" t="s">
        <v>29</v>
      </c>
      <c r="B10" s="75">
        <v>84</v>
      </c>
      <c r="C10" s="75">
        <v>17</v>
      </c>
      <c r="D10" s="75">
        <f t="shared" ref="D10:D11" si="2">C10+B10</f>
        <v>101</v>
      </c>
      <c r="E10" s="77">
        <f>Prix!E10</f>
        <v>93320</v>
      </c>
      <c r="F10" s="25">
        <f t="shared" si="1"/>
        <v>126110</v>
      </c>
      <c r="G10" s="120">
        <v>3</v>
      </c>
      <c r="H10" s="91">
        <v>1</v>
      </c>
      <c r="I10" s="107">
        <v>1</v>
      </c>
      <c r="J10" s="116"/>
      <c r="K10" s="112">
        <f>Prix!F10</f>
        <v>3950</v>
      </c>
      <c r="L10" s="92">
        <f>Prix!G10</f>
        <v>490</v>
      </c>
      <c r="M10" s="92">
        <f>Prix!C10-Prix!D10</f>
        <v>3510</v>
      </c>
      <c r="N10" s="92">
        <f>Prix!D10-Prix!E10</f>
        <v>32790</v>
      </c>
      <c r="O10" s="92">
        <f>Prix!H10</f>
        <v>730</v>
      </c>
      <c r="P10" s="92">
        <f>Prix!I10</f>
        <v>1530</v>
      </c>
      <c r="Q10" s="92">
        <v>4950</v>
      </c>
      <c r="R10" s="92">
        <v>3300</v>
      </c>
      <c r="S10" s="92"/>
      <c r="T10" s="96">
        <f>Prix!J10</f>
        <v>5230</v>
      </c>
    </row>
    <row r="11" spans="1:20" s="2" customFormat="1" ht="14" customHeight="1" thickBot="1">
      <c r="A11" s="73" t="s">
        <v>35</v>
      </c>
      <c r="B11" s="68">
        <v>99</v>
      </c>
      <c r="C11" s="68">
        <v>18</v>
      </c>
      <c r="D11" s="68">
        <f t="shared" si="2"/>
        <v>117</v>
      </c>
      <c r="E11" s="24">
        <f>Prix!E11</f>
        <v>101870</v>
      </c>
      <c r="F11" s="25">
        <f t="shared" si="1"/>
        <v>133880</v>
      </c>
      <c r="G11" s="34">
        <v>3</v>
      </c>
      <c r="H11" s="35">
        <v>1</v>
      </c>
      <c r="I11" s="108">
        <v>1</v>
      </c>
      <c r="J11" s="117"/>
      <c r="K11" s="113">
        <f>Prix!F11</f>
        <v>4200</v>
      </c>
      <c r="L11" s="98">
        <f>Prix!G11</f>
        <v>450</v>
      </c>
      <c r="M11" s="98">
        <f>Prix!C11-Prix!D11</f>
        <v>5350</v>
      </c>
      <c r="N11" s="98">
        <f>Prix!D11-Prix!E11</f>
        <v>32010</v>
      </c>
      <c r="O11" s="98">
        <f>Prix!H11</f>
        <v>790</v>
      </c>
      <c r="P11" s="98">
        <f>Prix!I11</f>
        <v>1760</v>
      </c>
      <c r="Q11" s="98">
        <v>5880</v>
      </c>
      <c r="R11" s="98">
        <v>3610</v>
      </c>
      <c r="S11" s="98"/>
      <c r="T11" s="99">
        <f>Prix!J11</f>
        <v>5500</v>
      </c>
    </row>
    <row r="12" spans="1:20" s="2" customFormat="1" ht="12" customHeight="1" thickBot="1">
      <c r="A12" s="78"/>
      <c r="B12" s="79"/>
      <c r="C12" s="79"/>
      <c r="D12" s="79"/>
      <c r="E12" s="122"/>
      <c r="F12" s="122"/>
      <c r="G12" s="100"/>
      <c r="H12" s="100"/>
      <c r="I12" s="100"/>
      <c r="J12" s="118"/>
      <c r="K12" s="101"/>
      <c r="L12" s="101"/>
      <c r="M12" s="101"/>
      <c r="N12" s="101"/>
      <c r="O12" s="101"/>
      <c r="P12" s="101"/>
      <c r="Q12" s="101"/>
      <c r="R12" s="102"/>
      <c r="S12" s="102"/>
      <c r="T12" s="102"/>
    </row>
    <row r="13" spans="1:20" s="2" customFormat="1" ht="14" customHeight="1" thickBot="1">
      <c r="A13" s="103" t="s">
        <v>24</v>
      </c>
      <c r="B13" s="104">
        <v>49</v>
      </c>
      <c r="C13" s="104">
        <v>22</v>
      </c>
      <c r="D13" s="104">
        <f t="shared" ref="D13" si="3">C13+B13</f>
        <v>71</v>
      </c>
      <c r="E13" s="123">
        <f>Prix!C18</f>
        <v>90710</v>
      </c>
      <c r="F13" s="123" t="str">
        <f>Prix!D18</f>
        <v>X</v>
      </c>
      <c r="G13" s="121">
        <v>1</v>
      </c>
      <c r="H13" s="105">
        <v>0</v>
      </c>
      <c r="I13" s="109">
        <v>1</v>
      </c>
      <c r="J13" s="119"/>
      <c r="K13" s="114">
        <f>Prix!F18</f>
        <v>2990</v>
      </c>
      <c r="L13" s="106">
        <f>Prix!G18</f>
        <v>1270</v>
      </c>
      <c r="M13" s="106" t="s">
        <v>12</v>
      </c>
      <c r="N13" s="106" t="s">
        <v>12</v>
      </c>
      <c r="O13" s="106" t="s">
        <v>12</v>
      </c>
      <c r="P13" s="106">
        <f>Prix!I18</f>
        <v>1590</v>
      </c>
      <c r="Q13" s="106">
        <v>3300</v>
      </c>
      <c r="R13" s="106">
        <v>1140</v>
      </c>
      <c r="S13" s="106"/>
      <c r="T13" s="87">
        <f>Prix!J18</f>
        <v>5000</v>
      </c>
    </row>
    <row r="14" spans="1:20" s="2" customFormat="1" ht="12" customHeight="1" thickBot="1">
      <c r="A14" s="137" t="s">
        <v>99</v>
      </c>
      <c r="B14" s="138"/>
      <c r="C14" s="138"/>
      <c r="D14" s="138"/>
      <c r="E14" s="138"/>
      <c r="F14" s="138"/>
      <c r="G14" s="138"/>
      <c r="H14" s="138"/>
      <c r="I14" s="138"/>
      <c r="J14" s="139"/>
      <c r="K14" s="101"/>
      <c r="L14" s="101"/>
      <c r="M14" s="101"/>
      <c r="N14" s="101"/>
      <c r="O14" s="101"/>
      <c r="P14" s="101"/>
      <c r="Q14" s="101"/>
      <c r="R14" s="102"/>
      <c r="S14" s="102"/>
      <c r="T14" s="102"/>
    </row>
    <row r="15" spans="1:20" s="2" customFormat="1" ht="14" customHeight="1">
      <c r="A15" s="74" t="s">
        <v>32</v>
      </c>
      <c r="B15" s="67">
        <v>83</v>
      </c>
      <c r="C15" s="67">
        <v>15</v>
      </c>
      <c r="D15" s="67">
        <f t="shared" ref="D15:D20" si="4">C15+B15</f>
        <v>98</v>
      </c>
      <c r="E15" s="23">
        <f>Prix!E20</f>
        <v>83960</v>
      </c>
      <c r="F15" s="25">
        <f>E15+N15</f>
        <v>0</v>
      </c>
      <c r="G15" s="31">
        <v>3</v>
      </c>
      <c r="H15" s="32">
        <v>1</v>
      </c>
      <c r="I15" s="82">
        <v>1</v>
      </c>
      <c r="J15" s="115"/>
      <c r="K15" s="111">
        <f>Prix!F20</f>
        <v>2750</v>
      </c>
      <c r="L15" s="86">
        <f>Prix!G20</f>
        <v>720</v>
      </c>
      <c r="M15" s="86">
        <f>Prix!C20-Prix!D20</f>
        <v>125380</v>
      </c>
      <c r="N15" s="86">
        <f>Prix!D20-Prix!E20</f>
        <v>-83960</v>
      </c>
      <c r="O15" s="86" t="str">
        <f>Prix!H20</f>
        <v>X</v>
      </c>
      <c r="P15" s="86">
        <f>Prix!I20</f>
        <v>2310</v>
      </c>
      <c r="Q15" s="86">
        <v>3200</v>
      </c>
      <c r="R15" s="86">
        <v>4020</v>
      </c>
      <c r="S15" s="86"/>
      <c r="T15" s="87">
        <f>Prix!J20</f>
        <v>4900</v>
      </c>
    </row>
    <row r="16" spans="1:20" s="2" customFormat="1" ht="14" customHeight="1">
      <c r="A16" s="76" t="s">
        <v>67</v>
      </c>
      <c r="B16" s="75">
        <v>85</v>
      </c>
      <c r="C16" s="75" t="s">
        <v>12</v>
      </c>
      <c r="D16" s="75">
        <f>B16</f>
        <v>85</v>
      </c>
      <c r="E16" s="77">
        <f>Prix!E21</f>
        <v>0</v>
      </c>
      <c r="F16" s="25">
        <f t="shared" ref="F16:F17" si="5">E16+N16</f>
        <v>0</v>
      </c>
      <c r="G16" s="120">
        <v>3</v>
      </c>
      <c r="H16" s="91">
        <v>1</v>
      </c>
      <c r="I16" s="107">
        <v>0</v>
      </c>
      <c r="J16" s="116"/>
      <c r="K16" s="112">
        <f>Prix!F21</f>
        <v>2420</v>
      </c>
      <c r="L16" s="92">
        <f>Prix!G21</f>
        <v>720</v>
      </c>
      <c r="M16" s="92">
        <f>Prix!C21-Prix!D21</f>
        <v>114520</v>
      </c>
      <c r="N16" s="92">
        <f>Prix!D21-Prix!E21</f>
        <v>0</v>
      </c>
      <c r="O16" s="92" t="s">
        <v>12</v>
      </c>
      <c r="P16" s="92">
        <f>Prix!I21</f>
        <v>1520</v>
      </c>
      <c r="Q16" s="92">
        <v>4330</v>
      </c>
      <c r="R16" s="92">
        <v>3710</v>
      </c>
      <c r="S16" s="92"/>
      <c r="T16" s="96">
        <f>Prix!J21</f>
        <v>0</v>
      </c>
    </row>
    <row r="17" spans="1:20" s="2" customFormat="1" ht="14" customHeight="1" thickBot="1">
      <c r="A17" s="73" t="s">
        <v>69</v>
      </c>
      <c r="B17" s="68">
        <v>90</v>
      </c>
      <c r="C17" s="68" t="s">
        <v>12</v>
      </c>
      <c r="D17" s="68">
        <f>B17</f>
        <v>90</v>
      </c>
      <c r="E17" s="24">
        <f>Prix!E22</f>
        <v>0</v>
      </c>
      <c r="F17" s="25">
        <f t="shared" si="5"/>
        <v>0</v>
      </c>
      <c r="G17" s="34">
        <v>3</v>
      </c>
      <c r="H17" s="35">
        <v>1</v>
      </c>
      <c r="I17" s="108">
        <v>0</v>
      </c>
      <c r="J17" s="117"/>
      <c r="K17" s="113">
        <f>Prix!F22</f>
        <v>2500</v>
      </c>
      <c r="L17" s="98">
        <f>Prix!G22</f>
        <v>720</v>
      </c>
      <c r="M17" s="98">
        <f>Prix!C22-Prix!D22</f>
        <v>119610</v>
      </c>
      <c r="N17" s="98">
        <f>Prix!D22-Prix!E22</f>
        <v>0</v>
      </c>
      <c r="O17" s="98" t="s">
        <v>12</v>
      </c>
      <c r="P17" s="98">
        <f>Prix!I22</f>
        <v>1520</v>
      </c>
      <c r="Q17" s="98">
        <v>4640</v>
      </c>
      <c r="R17" s="98">
        <v>3920</v>
      </c>
      <c r="S17" s="98"/>
      <c r="T17" s="99">
        <f>Prix!J22</f>
        <v>0</v>
      </c>
    </row>
    <row r="18" spans="1:20" s="2" customFormat="1" ht="12" customHeight="1" thickBot="1">
      <c r="A18" s="137" t="s">
        <v>100</v>
      </c>
      <c r="B18" s="138"/>
      <c r="C18" s="138"/>
      <c r="D18" s="138"/>
      <c r="E18" s="138"/>
      <c r="F18" s="138"/>
      <c r="G18" s="138"/>
      <c r="H18" s="138"/>
      <c r="I18" s="138"/>
      <c r="J18" s="139"/>
      <c r="K18" s="101"/>
      <c r="L18" s="101"/>
      <c r="M18" s="101"/>
      <c r="N18" s="101"/>
      <c r="O18" s="101"/>
      <c r="P18" s="101"/>
      <c r="Q18" s="101"/>
      <c r="R18" s="102"/>
      <c r="S18" s="102"/>
      <c r="T18" s="102"/>
    </row>
    <row r="19" spans="1:20" s="2" customFormat="1" ht="14" customHeight="1">
      <c r="A19" s="74" t="s">
        <v>72</v>
      </c>
      <c r="B19" s="67">
        <v>99</v>
      </c>
      <c r="C19" s="67" t="s">
        <v>12</v>
      </c>
      <c r="D19" s="67">
        <f>B19</f>
        <v>99</v>
      </c>
      <c r="E19" s="23">
        <f>Prix!E24</f>
        <v>86250</v>
      </c>
      <c r="F19" s="25">
        <f>E19+N19</f>
        <v>119550</v>
      </c>
      <c r="G19" s="31">
        <v>4</v>
      </c>
      <c r="H19" s="32">
        <v>1</v>
      </c>
      <c r="I19" s="82">
        <v>0</v>
      </c>
      <c r="J19" s="115"/>
      <c r="K19" s="111">
        <f>Prix!F24</f>
        <v>3630</v>
      </c>
      <c r="L19" s="86">
        <f>Prix!G24</f>
        <v>490</v>
      </c>
      <c r="M19" s="86">
        <f>Prix!C24-Prix!D24</f>
        <v>2500</v>
      </c>
      <c r="N19" s="86">
        <f>Prix!D24-Prix!E24</f>
        <v>33300</v>
      </c>
      <c r="O19" s="86" t="s">
        <v>12</v>
      </c>
      <c r="P19" s="86">
        <f>Prix!I24</f>
        <v>1850</v>
      </c>
      <c r="Q19" s="86">
        <v>5160</v>
      </c>
      <c r="R19" s="86">
        <v>4330</v>
      </c>
      <c r="S19" s="86"/>
      <c r="T19" s="87">
        <f>Prix!J24</f>
        <v>5300</v>
      </c>
    </row>
    <row r="20" spans="1:20" s="2" customFormat="1" ht="14" customHeight="1" thickBot="1">
      <c r="A20" s="73" t="s">
        <v>74</v>
      </c>
      <c r="B20" s="68">
        <v>103</v>
      </c>
      <c r="C20" s="68">
        <v>17</v>
      </c>
      <c r="D20" s="68">
        <f t="shared" si="4"/>
        <v>120</v>
      </c>
      <c r="E20" s="24">
        <f>Prix!E25</f>
        <v>92240</v>
      </c>
      <c r="F20" s="25">
        <f>E20+N20</f>
        <v>136730</v>
      </c>
      <c r="G20" s="34">
        <v>4</v>
      </c>
      <c r="H20" s="35">
        <v>1</v>
      </c>
      <c r="I20" s="108">
        <v>1</v>
      </c>
      <c r="J20" s="117"/>
      <c r="K20" s="113">
        <f>Prix!F25</f>
        <v>3950</v>
      </c>
      <c r="L20" s="98">
        <f>Prix!G25</f>
        <v>470</v>
      </c>
      <c r="M20" s="98">
        <f>Prix!C25-Prix!D25</f>
        <v>3240</v>
      </c>
      <c r="N20" s="98">
        <f>Prix!D25-Prix!E25</f>
        <v>44490</v>
      </c>
      <c r="O20" s="98">
        <f>Prix!H25</f>
        <v>0</v>
      </c>
      <c r="P20" s="98">
        <f>Prix!I25</f>
        <v>2430</v>
      </c>
      <c r="Q20" s="98">
        <v>5060</v>
      </c>
      <c r="R20" s="98">
        <v>4440</v>
      </c>
      <c r="S20" s="98"/>
      <c r="T20" s="99">
        <f>Prix!J25</f>
        <v>5550</v>
      </c>
    </row>
    <row r="21" spans="1:20">
      <c r="A21" s="135" t="s">
        <v>103</v>
      </c>
    </row>
    <row r="22" spans="1:20" ht="19" thickBot="1">
      <c r="A22" s="153" t="s">
        <v>104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</row>
    <row r="23" spans="1:20" s="2" customFormat="1" ht="12" customHeight="1" thickBot="1">
      <c r="A23" s="154" t="s">
        <v>98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6"/>
    </row>
    <row r="24" spans="1:20" s="2" customFormat="1" ht="14" customHeight="1">
      <c r="A24" s="74" t="s">
        <v>31</v>
      </c>
      <c r="B24" s="67">
        <v>77</v>
      </c>
      <c r="C24" s="67">
        <v>22</v>
      </c>
      <c r="D24" s="67">
        <f>C24+B24</f>
        <v>99</v>
      </c>
      <c r="E24" s="23">
        <f>Prix!E13</f>
        <v>85330</v>
      </c>
      <c r="F24" s="25">
        <f>E24+N24</f>
        <v>116000</v>
      </c>
      <c r="G24" s="31">
        <v>3</v>
      </c>
      <c r="H24" s="32"/>
      <c r="I24" s="82">
        <v>1</v>
      </c>
      <c r="J24" s="115"/>
      <c r="K24" s="111">
        <f>Prix!F13</f>
        <v>3630</v>
      </c>
      <c r="L24" s="86">
        <f>Prix!G13</f>
        <v>380</v>
      </c>
      <c r="M24" s="86">
        <f>Prix!C13-Prix!D13</f>
        <v>2910</v>
      </c>
      <c r="N24" s="86">
        <f>Prix!D13-Prix!E13</f>
        <v>30670</v>
      </c>
      <c r="O24" s="86">
        <f>Prix!H13</f>
        <v>940</v>
      </c>
      <c r="P24" s="86">
        <f>Prix!I13</f>
        <v>1760</v>
      </c>
      <c r="Q24" s="86">
        <v>4020</v>
      </c>
      <c r="R24" s="86">
        <v>3300</v>
      </c>
      <c r="S24" s="86"/>
      <c r="T24" s="87">
        <f>Prix!J13</f>
        <v>5100</v>
      </c>
    </row>
    <row r="25" spans="1:20" s="2" customFormat="1" ht="14" customHeight="1">
      <c r="A25" s="76" t="s">
        <v>33</v>
      </c>
      <c r="B25" s="75">
        <v>96</v>
      </c>
      <c r="C25" s="75">
        <v>19</v>
      </c>
      <c r="D25" s="75">
        <f>C25+B25</f>
        <v>115</v>
      </c>
      <c r="E25" s="77">
        <f>Prix!E14</f>
        <v>95620</v>
      </c>
      <c r="F25" s="25">
        <f t="shared" ref="F25:F27" si="6">E25+N25</f>
        <v>128400</v>
      </c>
      <c r="G25" s="120">
        <v>3</v>
      </c>
      <c r="H25" s="91">
        <v>1</v>
      </c>
      <c r="I25" s="107">
        <v>1</v>
      </c>
      <c r="J25" s="116"/>
      <c r="K25" s="112">
        <f>Prix!F14</f>
        <v>4040</v>
      </c>
      <c r="L25" s="92">
        <f>Prix!G14</f>
        <v>370</v>
      </c>
      <c r="M25" s="92">
        <f>Prix!C14-Prix!D14</f>
        <v>3010</v>
      </c>
      <c r="N25" s="92">
        <f>Prix!D14-Prix!E14</f>
        <v>32780</v>
      </c>
      <c r="O25" s="92">
        <f>Prix!H14</f>
        <v>830</v>
      </c>
      <c r="P25" s="92">
        <f>Prix!I14</f>
        <v>1770</v>
      </c>
      <c r="Q25" s="92">
        <v>5470</v>
      </c>
      <c r="R25" s="92">
        <v>3300</v>
      </c>
      <c r="S25" s="92"/>
      <c r="T25" s="96">
        <f>Prix!J14</f>
        <v>5330</v>
      </c>
    </row>
    <row r="26" spans="1:20" s="2" customFormat="1" ht="14" customHeight="1">
      <c r="A26" s="76" t="s">
        <v>34</v>
      </c>
      <c r="B26" s="75">
        <v>96</v>
      </c>
      <c r="C26" s="75" t="s">
        <v>12</v>
      </c>
      <c r="D26" s="75">
        <f>B26</f>
        <v>96</v>
      </c>
      <c r="E26" s="77">
        <f>Prix!E15</f>
        <v>86350</v>
      </c>
      <c r="F26" s="25">
        <f t="shared" si="6"/>
        <v>116510</v>
      </c>
      <c r="G26" s="120">
        <v>3</v>
      </c>
      <c r="H26" s="91">
        <v>1</v>
      </c>
      <c r="I26" s="107">
        <v>0</v>
      </c>
      <c r="J26" s="116"/>
      <c r="K26" s="112">
        <f>Prix!F15</f>
        <v>3550</v>
      </c>
      <c r="L26" s="92">
        <f>Prix!G15</f>
        <v>490</v>
      </c>
      <c r="M26" s="92">
        <f>Prix!C15-Prix!D15</f>
        <v>4030</v>
      </c>
      <c r="N26" s="92">
        <f>Prix!D15-Prix!E15</f>
        <v>30160</v>
      </c>
      <c r="O26" s="92" t="s">
        <v>12</v>
      </c>
      <c r="P26" s="92">
        <f>Prix!I15</f>
        <v>1770</v>
      </c>
      <c r="Q26" s="92">
        <v>5470</v>
      </c>
      <c r="R26" s="92">
        <v>3300</v>
      </c>
      <c r="S26" s="92"/>
      <c r="T26" s="96">
        <f>Prix!J15</f>
        <v>5050</v>
      </c>
    </row>
    <row r="27" spans="1:20" s="2" customFormat="1" ht="14" customHeight="1" thickBot="1">
      <c r="A27" s="73" t="s">
        <v>30</v>
      </c>
      <c r="B27" s="68">
        <v>102</v>
      </c>
      <c r="C27" s="68">
        <v>18</v>
      </c>
      <c r="D27" s="68">
        <f>C27+B27</f>
        <v>120</v>
      </c>
      <c r="E27" s="24">
        <f>Prix!E16</f>
        <v>98670</v>
      </c>
      <c r="F27" s="25">
        <f t="shared" si="6"/>
        <v>136920</v>
      </c>
      <c r="G27" s="34">
        <v>3</v>
      </c>
      <c r="H27" s="35">
        <v>1</v>
      </c>
      <c r="I27" s="108">
        <v>1</v>
      </c>
      <c r="J27" s="117"/>
      <c r="K27" s="113">
        <f>Prix!F16</f>
        <v>4280</v>
      </c>
      <c r="L27" s="98">
        <f>Prix!G16</f>
        <v>370</v>
      </c>
      <c r="M27" s="98">
        <f>Prix!C16-Prix!D16</f>
        <v>3170</v>
      </c>
      <c r="N27" s="98">
        <f>Prix!D16-Prix!E16</f>
        <v>38250</v>
      </c>
      <c r="O27" s="98">
        <f>Prix!H16</f>
        <v>790</v>
      </c>
      <c r="P27" s="98">
        <f>Prix!I16</f>
        <v>1770</v>
      </c>
      <c r="Q27" s="98">
        <v>5980</v>
      </c>
      <c r="R27" s="98">
        <v>3610</v>
      </c>
      <c r="S27" s="98"/>
      <c r="T27" s="99">
        <f>Prix!J16</f>
        <v>5400</v>
      </c>
    </row>
  </sheetData>
  <mergeCells count="7">
    <mergeCell ref="A23:T23"/>
    <mergeCell ref="A1:T1"/>
    <mergeCell ref="A22:T22"/>
    <mergeCell ref="A18:J18"/>
    <mergeCell ref="A3:J3"/>
    <mergeCell ref="A7:J7"/>
    <mergeCell ref="A14:J1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Prix</vt:lpstr>
      <vt:lpstr>Prestations</vt:lpstr>
      <vt:lpstr>Tableau clients</vt:lpstr>
      <vt:lpstr>Tableau partenaires</vt:lpstr>
      <vt:lpstr>Prix!Zone_d_impression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 Roux</dc:creator>
  <cp:lastModifiedBy>Morgan Roux</cp:lastModifiedBy>
  <cp:lastPrinted>2025-09-08T14:07:25Z</cp:lastPrinted>
  <dcterms:created xsi:type="dcterms:W3CDTF">2025-07-23T13:38:37Z</dcterms:created>
  <dcterms:modified xsi:type="dcterms:W3CDTF">2025-09-23T16:10:13Z</dcterms:modified>
</cp:coreProperties>
</file>